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mc:AlternateContent xmlns:mc="http://schemas.openxmlformats.org/markup-compatibility/2006">
    <mc:Choice Requires="x15">
      <x15ac:absPath xmlns:x15ac="http://schemas.microsoft.com/office/spreadsheetml/2010/11/ac" url="https://originhousingorguk.sharepoint.com/sites/SalesMarketing/Secure Sales/01. Shared Ownership Schemes New Build/Beaufort Park, Colindale/Price List/"/>
    </mc:Choice>
  </mc:AlternateContent>
  <xr:revisionPtr revIDLastSave="307" documentId="13_ncr:1_{8E706CF1-D34C-4E1B-A3E7-A9D99C985F86}" xr6:coauthVersionLast="47" xr6:coauthVersionMax="47" xr10:uidLastSave="{A342CC04-B477-4A37-9F64-37C60489F3DB}"/>
  <bookViews>
    <workbookView xWindow="25490" yWindow="-110" windowWidth="25820" windowHeight="13900" xr2:uid="{00000000-000D-0000-FFFF-FFFF00000000}"/>
  </bookViews>
  <sheets>
    <sheet name="Beaufort Park Price List" sheetId="1" r:id="rId1"/>
    <sheet name="Sheet3"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0" i="1" l="1"/>
  <c r="O59" i="1"/>
  <c r="O58" i="1"/>
  <c r="O57" i="1"/>
  <c r="O56" i="1"/>
  <c r="O55" i="1"/>
  <c r="O54" i="1"/>
  <c r="O53" i="1"/>
  <c r="O52" i="1"/>
  <c r="O51" i="1"/>
  <c r="O50" i="1"/>
  <c r="O49" i="1"/>
  <c r="O48" i="1"/>
  <c r="O47" i="1"/>
  <c r="O46" i="1"/>
  <c r="O45" i="1"/>
  <c r="O44" i="1"/>
  <c r="O43" i="1"/>
  <c r="O42" i="1"/>
  <c r="O41" i="1"/>
  <c r="O40" i="1"/>
  <c r="O39" i="1"/>
  <c r="O38" i="1"/>
  <c r="O37" i="1"/>
  <c r="O36" i="1"/>
  <c r="O35" i="1"/>
  <c r="O33" i="1"/>
  <c r="O32" i="1"/>
  <c r="O31" i="1"/>
  <c r="O30" i="1"/>
  <c r="O29" i="1"/>
  <c r="O28" i="1"/>
  <c r="O27" i="1"/>
  <c r="O26" i="1"/>
  <c r="O25" i="1"/>
  <c r="O24" i="1"/>
  <c r="O23" i="1"/>
  <c r="O22" i="1"/>
  <c r="O21" i="1"/>
  <c r="O20" i="1"/>
  <c r="O19" i="1"/>
  <c r="O18" i="1"/>
  <c r="O17" i="1"/>
  <c r="O16" i="1"/>
  <c r="O15" i="1"/>
  <c r="O14" i="1"/>
  <c r="J60" i="1"/>
  <c r="P60" i="1" s="1"/>
  <c r="J59" i="1"/>
  <c r="P59" i="1" s="1"/>
  <c r="J58" i="1"/>
  <c r="P58" i="1" s="1"/>
  <c r="J57" i="1"/>
  <c r="P57" i="1" s="1"/>
  <c r="J56" i="1"/>
  <c r="P56" i="1" s="1"/>
  <c r="J55" i="1"/>
  <c r="P55" i="1" s="1"/>
  <c r="J54" i="1"/>
  <c r="P54" i="1" s="1"/>
  <c r="J53" i="1"/>
  <c r="P53" i="1" s="1"/>
  <c r="J52" i="1"/>
  <c r="P52" i="1" s="1"/>
  <c r="J51" i="1"/>
  <c r="P51" i="1" s="1"/>
  <c r="J50" i="1"/>
  <c r="P50" i="1" s="1"/>
  <c r="J49" i="1"/>
  <c r="P49" i="1" s="1"/>
  <c r="J48" i="1"/>
  <c r="P48" i="1" s="1"/>
  <c r="J47" i="1"/>
  <c r="P47" i="1" s="1"/>
  <c r="J46" i="1"/>
  <c r="P46" i="1" s="1"/>
  <c r="J45" i="1"/>
  <c r="P45" i="1" s="1"/>
  <c r="J44" i="1"/>
  <c r="P44" i="1" s="1"/>
  <c r="J43" i="1"/>
  <c r="P43" i="1" s="1"/>
  <c r="J42" i="1"/>
  <c r="P42" i="1" s="1"/>
  <c r="J41" i="1"/>
  <c r="P41" i="1" s="1"/>
  <c r="J40" i="1"/>
  <c r="P40" i="1" s="1"/>
  <c r="J39" i="1"/>
  <c r="P39" i="1" s="1"/>
  <c r="J38" i="1"/>
  <c r="P38" i="1" s="1"/>
  <c r="J37" i="1"/>
  <c r="P37" i="1" s="1"/>
  <c r="J36" i="1"/>
  <c r="P36" i="1" s="1"/>
  <c r="J35" i="1"/>
  <c r="P35" i="1" s="1"/>
  <c r="J33" i="1"/>
  <c r="P33" i="1" s="1"/>
  <c r="J32" i="1"/>
  <c r="P32" i="1" s="1"/>
  <c r="J31" i="1"/>
  <c r="P31" i="1" s="1"/>
  <c r="J30" i="1"/>
  <c r="P30" i="1" s="1"/>
  <c r="J29" i="1"/>
  <c r="P29" i="1" s="1"/>
  <c r="J28" i="1"/>
  <c r="P28" i="1" s="1"/>
  <c r="J27" i="1"/>
  <c r="P27" i="1" s="1"/>
  <c r="J26" i="1"/>
  <c r="P26" i="1" s="1"/>
  <c r="J25" i="1"/>
  <c r="P25" i="1" s="1"/>
  <c r="J24" i="1"/>
  <c r="P24" i="1" s="1"/>
  <c r="J23" i="1"/>
  <c r="P23" i="1" s="1"/>
  <c r="J22" i="1"/>
  <c r="P22" i="1" s="1"/>
  <c r="J21" i="1"/>
  <c r="P21" i="1" s="1"/>
  <c r="J20" i="1"/>
  <c r="P20" i="1" s="1"/>
  <c r="J19" i="1"/>
  <c r="P19" i="1" s="1"/>
  <c r="J18" i="1"/>
  <c r="P18" i="1" s="1"/>
  <c r="J17" i="1"/>
  <c r="P17" i="1" s="1"/>
  <c r="J16" i="1"/>
  <c r="P16" i="1" s="1"/>
  <c r="J15" i="1"/>
  <c r="J14" i="1"/>
  <c r="P14" i="1" s="1"/>
  <c r="P15" i="1" l="1"/>
</calcChain>
</file>

<file path=xl/sharedStrings.xml><?xml version="1.0" encoding="utf-8"?>
<sst xmlns="http://schemas.openxmlformats.org/spreadsheetml/2006/main" count="170" uniqueCount="37">
  <si>
    <t>Plot No</t>
  </si>
  <si>
    <t>Flat No.</t>
  </si>
  <si>
    <t>Flat Type</t>
  </si>
  <si>
    <t>Floor</t>
  </si>
  <si>
    <t>Sq.m</t>
  </si>
  <si>
    <t>Sqft</t>
  </si>
  <si>
    <t>Full Value</t>
  </si>
  <si>
    <t>Difference</t>
  </si>
  <si>
    <t>Ensuite</t>
  </si>
  <si>
    <t>Price 25% Share</t>
  </si>
  <si>
    <t>£ per SqFt</t>
  </si>
  <si>
    <t>Monthly Mortgage *see note three</t>
  </si>
  <si>
    <t>Monthly Rental  2.75%</t>
  </si>
  <si>
    <t>Approx Service Charge estimated</t>
  </si>
  <si>
    <t>Monthly Cost estimated</t>
  </si>
  <si>
    <t>Deposit</t>
  </si>
  <si>
    <t>Deposit %</t>
  </si>
  <si>
    <t>Household Income Joint</t>
  </si>
  <si>
    <t>Balcony</t>
  </si>
  <si>
    <t xml:space="preserve">1 Bed Apartment </t>
  </si>
  <si>
    <t>Dakota</t>
  </si>
  <si>
    <t>No</t>
  </si>
  <si>
    <t>Yes</t>
  </si>
  <si>
    <t xml:space="preserve">2 Bed Apartment </t>
  </si>
  <si>
    <t>Hawk</t>
  </si>
  <si>
    <t>Puma</t>
  </si>
  <si>
    <t>1. Prices are based on a valuation carried out in October 2024 (valuations are subject to review every three months).</t>
  </si>
  <si>
    <t>2. A breakdown of the estimated service charge, including items such as building insurance, management fees and cleaning/maintenance of communal areas etc. will be made available at viewings and to your solicitor if you decide to proceed with the purchase.</t>
  </si>
  <si>
    <t xml:space="preserve">3. The mortgage rate is based on a minimum 90% repayment loan over 30 years at an interest rate of 5%.  The figures are for guidance only – you must obtain advice from a Financial Advisor </t>
  </si>
  <si>
    <t>4. The minimum income figures are the income levels which Origin Housing would require you to have to be able to offer a property to you, assuming that you have no other outstanding credit commitments.  Overtime and commission payments may only be included if they are guaranteed.</t>
  </si>
  <si>
    <t>5. YOUR HOME IS AT RISK IF YOU FAIL TO KEEP UP THE REPAYMENTS ON YOUR RENT, MORTGAGE OR SERVICE CHARGE. Please make sure that you can afford the repayments before committing to purchase.</t>
  </si>
  <si>
    <t>6. Whilst we make every effort to update this price list regularly, properties are allocated on a continual basis and as such, availability and price is subject to change without notice.</t>
  </si>
  <si>
    <t xml:space="preserve">                                                                                            Tel: 0300 323 0325</t>
  </si>
  <si>
    <t xml:space="preserve">                                                                                               E-mail:  Sales@originhousing.org.uk</t>
  </si>
  <si>
    <t>Origin Housing Ltd, St Richard’s House, 110 Eversholt Street, NW1 1BS</t>
  </si>
  <si>
    <r>
      <t>*</t>
    </r>
    <r>
      <rPr>
        <i/>
        <sz val="10"/>
        <color theme="1"/>
        <rFont val="Arial"/>
        <family val="2"/>
      </rPr>
      <t>Room sizes are indicative; please speak to Sales Officers for further information</t>
    </r>
  </si>
  <si>
    <t>Price correct as of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</si>
</sst>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quot;£&quot;#,##0.00;[Red]\-&quot;£&quot;#,##0.00"/>
    <numFmt numFmtId="166" formatCode="_-* #,##0.00_-;\-* #,##0.00_-;_-* &quot;-&quot;??_-;_-@_-"/>
    <numFmt numFmtId="167" formatCode="&quot;£&quot;#,##0.00"/>
    <numFmt numFmtId="168" formatCode="&quot;£&quot;#,##0"/>
  </numFmts>
  <fonts count="18">
    <font>
      <sz val="11"/>
      <color theme="1"/>
      <name val="Century Gothic"/>
      <family val="2"/>
      <scheme val="minor"/>
    </font>
    <font>
      <sz val="12"/>
      <color theme="1"/>
      <name val="Times New Roman"/>
      <family val="1"/>
    </font>
    <font>
      <b/>
      <sz val="12"/>
      <color theme="1"/>
      <name val="Arial"/>
      <family val="2"/>
    </font>
    <font>
      <b/>
      <sz val="12"/>
      <color rgb="FFB2B2B2"/>
      <name val="Arial"/>
      <family val="2"/>
    </font>
    <font>
      <sz val="10"/>
      <color theme="1"/>
      <name val="Times New Roman"/>
      <family val="1"/>
    </font>
    <font>
      <sz val="10"/>
      <color theme="1"/>
      <name val="Arial"/>
      <family val="2"/>
    </font>
    <font>
      <b/>
      <sz val="10"/>
      <color theme="1"/>
      <name val="Arial"/>
      <family val="2"/>
    </font>
    <font>
      <i/>
      <sz val="10"/>
      <color theme="1"/>
      <name val="Arial"/>
      <family val="2"/>
    </font>
    <font>
      <i/>
      <sz val="10"/>
      <color theme="1"/>
      <name val="Times New Roman"/>
      <family val="1"/>
    </font>
    <font>
      <sz val="11"/>
      <color theme="1"/>
      <name val="Arial"/>
      <family val="2"/>
    </font>
    <font>
      <b/>
      <sz val="12"/>
      <color theme="1" tint="0.249977111117893"/>
      <name val="Arial"/>
      <family val="2"/>
    </font>
    <font>
      <sz val="11"/>
      <color theme="1" tint="0.249977111117893"/>
      <name val="Century Gothic"/>
      <family val="2"/>
      <scheme val="minor"/>
    </font>
    <font>
      <sz val="10"/>
      <name val="Arial"/>
      <family val="2"/>
    </font>
    <font>
      <sz val="11"/>
      <color theme="1"/>
      <name val="Century Gothic"/>
      <family val="2"/>
      <scheme val="minor"/>
    </font>
    <font>
      <sz val="11"/>
      <color theme="0"/>
      <name val="Century Gothic"/>
      <family val="2"/>
      <scheme val="minor"/>
    </font>
    <font>
      <sz val="10"/>
      <name val="Arial Narrow"/>
      <family val="2"/>
    </font>
    <font>
      <b/>
      <sz val="14"/>
      <color theme="9" tint="0.39997558519241921"/>
      <name val="Arial"/>
      <family val="2"/>
    </font>
    <font>
      <b/>
      <sz val="12"/>
      <color rgb="FFF7B990"/>
      <name val="Calibri"/>
      <family val="2"/>
    </font>
  </fonts>
  <fills count="8">
    <fill>
      <patternFill patternType="none"/>
    </fill>
    <fill>
      <patternFill patternType="gray125"/>
    </fill>
    <fill>
      <patternFill patternType="solid">
        <fgColor rgb="FFFFFFFF"/>
        <bgColor indexed="64"/>
      </patternFill>
    </fill>
    <fill>
      <patternFill patternType="solid">
        <fgColor theme="7"/>
      </patternFill>
    </fill>
    <fill>
      <patternFill patternType="solid">
        <fgColor theme="0"/>
        <bgColor indexed="64"/>
      </patternFill>
    </fill>
    <fill>
      <patternFill patternType="solid">
        <fgColor rgb="FF546366"/>
        <bgColor indexed="64"/>
      </patternFill>
    </fill>
    <fill>
      <patternFill patternType="solid">
        <fgColor theme="0" tint="-0.249977111117893"/>
        <bgColor indexed="64"/>
      </patternFill>
    </fill>
    <fill>
      <patternFill patternType="solid">
        <fgColor theme="0" tint="-0.34998626667073579"/>
        <bgColor indexed="64"/>
      </patternFill>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166" fontId="13" fillId="0" borderId="0" applyFont="0" applyFill="0" applyBorder="0" applyAlignment="0" applyProtection="0"/>
    <xf numFmtId="0" fontId="14" fillId="3" borderId="0" applyNumberFormat="0" applyBorder="0" applyAlignment="0" applyProtection="0"/>
  </cellStyleXfs>
  <cellXfs count="81">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5" fillId="0" borderId="0" xfId="0" applyFont="1" applyAlignment="1">
      <alignment horizontal="left" vertical="center" indent="2"/>
    </xf>
    <xf numFmtId="0" fontId="4" fillId="0" borderId="0" xfId="0" applyFont="1" applyAlignment="1">
      <alignment horizontal="right" vertical="center" indent="2"/>
    </xf>
    <xf numFmtId="0" fontId="5" fillId="0" borderId="0" xfId="0" applyFont="1" applyAlignment="1">
      <alignment horizontal="center" vertical="center"/>
    </xf>
    <xf numFmtId="0" fontId="5" fillId="0" borderId="0" xfId="0" applyFont="1" applyAlignment="1">
      <alignment vertical="center"/>
    </xf>
    <xf numFmtId="17" fontId="8" fillId="0" borderId="0" xfId="0" applyNumberFormat="1" applyFont="1" applyAlignment="1">
      <alignment vertical="center"/>
    </xf>
    <xf numFmtId="0" fontId="5" fillId="0" borderId="0" xfId="0" applyFont="1" applyAlignment="1">
      <alignment horizontal="justify" vertical="center"/>
    </xf>
    <xf numFmtId="0" fontId="0" fillId="0" borderId="0" xfId="0" applyAlignment="1">
      <alignment wrapText="1"/>
    </xf>
    <xf numFmtId="0" fontId="9" fillId="0" borderId="0" xfId="0" applyFont="1"/>
    <xf numFmtId="0" fontId="10" fillId="0" borderId="0" xfId="0" applyFont="1" applyAlignment="1">
      <alignment vertical="center"/>
    </xf>
    <xf numFmtId="0" fontId="11" fillId="0" borderId="0" xfId="0" applyFont="1"/>
    <xf numFmtId="164" fontId="12" fillId="4" borderId="3" xfId="0" applyNumberFormat="1" applyFont="1" applyFill="1" applyBorder="1" applyAlignment="1">
      <alignment horizontal="center" vertical="center" wrapText="1"/>
    </xf>
    <xf numFmtId="9" fontId="12" fillId="4" borderId="3" xfId="0" applyNumberFormat="1" applyFont="1" applyFill="1" applyBorder="1" applyAlignment="1">
      <alignment horizontal="center" vertical="center" wrapText="1"/>
    </xf>
    <xf numFmtId="49" fontId="5" fillId="0" borderId="0" xfId="0" applyNumberFormat="1" applyFont="1" applyAlignment="1">
      <alignment horizontal="center" wrapText="1"/>
    </xf>
    <xf numFmtId="1" fontId="5" fillId="2" borderId="0" xfId="0" applyNumberFormat="1" applyFont="1" applyFill="1" applyAlignment="1">
      <alignment horizontal="center" wrapText="1"/>
    </xf>
    <xf numFmtId="1" fontId="5" fillId="2" borderId="0" xfId="0" applyNumberFormat="1" applyFont="1" applyFill="1" applyAlignment="1">
      <alignment horizontal="center" vertical="center" wrapText="1"/>
    </xf>
    <xf numFmtId="164" fontId="5" fillId="2" borderId="0" xfId="0" applyNumberFormat="1" applyFont="1" applyFill="1" applyAlignment="1">
      <alignment horizontal="center" vertical="center" wrapText="1"/>
    </xf>
    <xf numFmtId="164" fontId="12" fillId="4" borderId="0" xfId="0" applyNumberFormat="1" applyFont="1" applyFill="1" applyAlignment="1">
      <alignment horizontal="center" vertical="center" wrapText="1"/>
    </xf>
    <xf numFmtId="168" fontId="5" fillId="4" borderId="0" xfId="0" applyNumberFormat="1" applyFont="1" applyFill="1" applyAlignment="1">
      <alignment horizontal="center" wrapText="1"/>
    </xf>
    <xf numFmtId="165" fontId="5" fillId="0" borderId="0" xfId="0" applyNumberFormat="1" applyFont="1" applyAlignment="1">
      <alignment horizontal="center"/>
    </xf>
    <xf numFmtId="167" fontId="5" fillId="4" borderId="0" xfId="0" applyNumberFormat="1" applyFont="1" applyFill="1" applyAlignment="1">
      <alignment horizontal="center" wrapText="1"/>
    </xf>
    <xf numFmtId="9" fontId="12" fillId="4" borderId="0" xfId="0" applyNumberFormat="1" applyFont="1" applyFill="1" applyAlignment="1">
      <alignment horizontal="center" vertical="center" wrapText="1"/>
    </xf>
    <xf numFmtId="168" fontId="5" fillId="0" borderId="0" xfId="0" applyNumberFormat="1" applyFont="1" applyAlignment="1">
      <alignment horizontal="center" wrapText="1"/>
    </xf>
    <xf numFmtId="168" fontId="5" fillId="4" borderId="3" xfId="0" applyNumberFormat="1" applyFont="1" applyFill="1" applyBorder="1" applyAlignment="1">
      <alignment horizontal="center" wrapText="1"/>
    </xf>
    <xf numFmtId="167" fontId="5" fillId="4" borderId="3" xfId="1" applyNumberFormat="1" applyFont="1" applyFill="1" applyBorder="1" applyAlignment="1">
      <alignment horizontal="right" wrapText="1"/>
    </xf>
    <xf numFmtId="168" fontId="5" fillId="4" borderId="3" xfId="1" applyNumberFormat="1" applyFont="1" applyFill="1" applyBorder="1" applyAlignment="1">
      <alignment horizontal="right" wrapText="1"/>
    </xf>
    <xf numFmtId="0" fontId="15" fillId="4" borderId="3" xfId="0" applyFont="1" applyFill="1" applyBorder="1" applyAlignment="1">
      <alignment horizontal="center"/>
    </xf>
    <xf numFmtId="49" fontId="5" fillId="4" borderId="3" xfId="0" applyNumberFormat="1" applyFont="1" applyFill="1" applyBorder="1" applyAlignment="1">
      <alignment horizontal="center" wrapText="1"/>
    </xf>
    <xf numFmtId="1" fontId="5" fillId="4" borderId="3" xfId="0" applyNumberFormat="1" applyFont="1" applyFill="1" applyBorder="1" applyAlignment="1">
      <alignment horizontal="center" wrapText="1"/>
    </xf>
    <xf numFmtId="0" fontId="0" fillId="4" borderId="0" xfId="0" applyFill="1"/>
    <xf numFmtId="168" fontId="5" fillId="4" borderId="6" xfId="0" applyNumberFormat="1" applyFont="1" applyFill="1" applyBorder="1" applyAlignment="1">
      <alignment horizontal="center" wrapText="1"/>
    </xf>
    <xf numFmtId="9" fontId="5" fillId="4" borderId="3" xfId="0" applyNumberFormat="1" applyFont="1" applyFill="1" applyBorder="1" applyAlignment="1">
      <alignment horizontal="left" vertical="center" wrapText="1"/>
    </xf>
    <xf numFmtId="9" fontId="5" fillId="4" borderId="3" xfId="0" applyNumberFormat="1" applyFont="1" applyFill="1" applyBorder="1" applyAlignment="1">
      <alignment horizontal="center" vertical="center" wrapText="1"/>
    </xf>
    <xf numFmtId="165" fontId="5" fillId="4" borderId="3" xfId="0" applyNumberFormat="1" applyFont="1" applyFill="1" applyBorder="1" applyAlignment="1">
      <alignment horizontal="left" vertical="center" wrapText="1"/>
    </xf>
    <xf numFmtId="164"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15" fillId="6" borderId="3" xfId="0" applyFont="1" applyFill="1" applyBorder="1" applyAlignment="1">
      <alignment horizontal="center"/>
    </xf>
    <xf numFmtId="49" fontId="5" fillId="6" borderId="3" xfId="0" applyNumberFormat="1" applyFont="1" applyFill="1" applyBorder="1" applyAlignment="1">
      <alignment horizontal="center" wrapText="1"/>
    </xf>
    <xf numFmtId="168" fontId="5" fillId="6" borderId="3" xfId="1" applyNumberFormat="1" applyFont="1" applyFill="1" applyBorder="1" applyAlignment="1">
      <alignment horizontal="right" wrapText="1"/>
    </xf>
    <xf numFmtId="1" fontId="5" fillId="6" borderId="3" xfId="0" applyNumberFormat="1" applyFont="1" applyFill="1" applyBorder="1" applyAlignment="1">
      <alignment horizontal="center" wrapText="1"/>
    </xf>
    <xf numFmtId="164" fontId="12" fillId="6" borderId="3" xfId="0" applyNumberFormat="1" applyFont="1" applyFill="1" applyBorder="1" applyAlignment="1">
      <alignment horizontal="center" vertical="center" wrapText="1"/>
    </xf>
    <xf numFmtId="168" fontId="5" fillId="6" borderId="3" xfId="0" applyNumberFormat="1" applyFont="1" applyFill="1" applyBorder="1" applyAlignment="1">
      <alignment horizontal="center" wrapText="1"/>
    </xf>
    <xf numFmtId="167" fontId="5" fillId="6" borderId="3" xfId="1" applyNumberFormat="1" applyFont="1" applyFill="1" applyBorder="1" applyAlignment="1">
      <alignment horizontal="right" wrapText="1"/>
    </xf>
    <xf numFmtId="9" fontId="12" fillId="6" borderId="3" xfId="0" applyNumberFormat="1" applyFont="1" applyFill="1" applyBorder="1" applyAlignment="1">
      <alignment horizontal="center" vertical="center" wrapText="1"/>
    </xf>
    <xf numFmtId="168" fontId="5" fillId="6" borderId="6" xfId="0" applyNumberFormat="1" applyFont="1" applyFill="1" applyBorder="1" applyAlignment="1">
      <alignment horizontal="center" wrapText="1"/>
    </xf>
    <xf numFmtId="9" fontId="12" fillId="6" borderId="3" xfId="0" applyNumberFormat="1" applyFont="1" applyFill="1" applyBorder="1" applyAlignment="1">
      <alignment horizontal="left" vertical="center" wrapText="1"/>
    </xf>
    <xf numFmtId="0" fontId="15" fillId="7" borderId="3" xfId="0" applyFont="1" applyFill="1" applyBorder="1" applyAlignment="1">
      <alignment horizontal="center"/>
    </xf>
    <xf numFmtId="49" fontId="5" fillId="7" borderId="3" xfId="0" applyNumberFormat="1" applyFont="1" applyFill="1" applyBorder="1" applyAlignment="1">
      <alignment horizontal="center" wrapText="1"/>
    </xf>
    <xf numFmtId="168" fontId="5" fillId="7" borderId="3" xfId="1" applyNumberFormat="1" applyFont="1" applyFill="1" applyBorder="1" applyAlignment="1">
      <alignment horizontal="right" wrapText="1"/>
    </xf>
    <xf numFmtId="9" fontId="5" fillId="7" borderId="3" xfId="0" applyNumberFormat="1" applyFont="1" applyFill="1" applyBorder="1" applyAlignment="1">
      <alignment horizontal="left" vertical="center" wrapText="1"/>
    </xf>
    <xf numFmtId="9" fontId="5" fillId="7" borderId="3" xfId="0" applyNumberFormat="1" applyFont="1" applyFill="1" applyBorder="1" applyAlignment="1">
      <alignment horizontal="center" vertical="center" wrapText="1"/>
    </xf>
    <xf numFmtId="165" fontId="5" fillId="7" borderId="3" xfId="0" applyNumberFormat="1" applyFont="1" applyFill="1" applyBorder="1" applyAlignment="1">
      <alignment horizontal="left" vertical="center" wrapText="1"/>
    </xf>
    <xf numFmtId="164" fontId="12" fillId="7" borderId="3" xfId="0" applyNumberFormat="1" applyFont="1" applyFill="1" applyBorder="1" applyAlignment="1">
      <alignment horizontal="center" vertical="center" wrapText="1"/>
    </xf>
    <xf numFmtId="168" fontId="5" fillId="7" borderId="3" xfId="0" applyNumberFormat="1" applyFont="1" applyFill="1" applyBorder="1" applyAlignment="1">
      <alignment horizontal="center" wrapText="1"/>
    </xf>
    <xf numFmtId="167" fontId="5" fillId="7" borderId="3" xfId="1" applyNumberFormat="1" applyFont="1" applyFill="1" applyBorder="1" applyAlignment="1">
      <alignment horizontal="right" wrapText="1"/>
    </xf>
    <xf numFmtId="9" fontId="12" fillId="7" borderId="3" xfId="0" applyNumberFormat="1" applyFont="1" applyFill="1" applyBorder="1" applyAlignment="1">
      <alignment horizontal="center" vertical="center" wrapText="1"/>
    </xf>
    <xf numFmtId="168" fontId="5" fillId="7" borderId="6" xfId="0" applyNumberFormat="1" applyFont="1" applyFill="1" applyBorder="1" applyAlignment="1">
      <alignment horizontal="center" wrapText="1"/>
    </xf>
    <xf numFmtId="0" fontId="5" fillId="7" borderId="3" xfId="0" applyFont="1" applyFill="1" applyBorder="1" applyAlignment="1">
      <alignment horizontal="center" vertical="center" wrapText="1"/>
    </xf>
    <xf numFmtId="49" fontId="17" fillId="5" borderId="1" xfId="2" applyNumberFormat="1" applyFont="1" applyFill="1" applyBorder="1" applyAlignment="1">
      <alignment horizontal="center" vertical="top" wrapText="1"/>
    </xf>
    <xf numFmtId="49" fontId="17" fillId="5" borderId="2" xfId="2" applyNumberFormat="1" applyFont="1" applyFill="1" applyBorder="1" applyAlignment="1">
      <alignment horizontal="center" vertical="top" wrapText="1"/>
    </xf>
    <xf numFmtId="0" fontId="16" fillId="5" borderId="5" xfId="2" applyFont="1" applyFill="1" applyBorder="1" applyAlignment="1">
      <alignment horizontal="center" vertical="center" wrapText="1"/>
    </xf>
    <xf numFmtId="0" fontId="16" fillId="5" borderId="0" xfId="2" applyFont="1" applyFill="1" applyBorder="1" applyAlignment="1">
      <alignment horizontal="center" vertical="center" wrapText="1"/>
    </xf>
    <xf numFmtId="0" fontId="16" fillId="5" borderId="4" xfId="2" applyFont="1" applyFill="1" applyBorder="1" applyAlignment="1">
      <alignment horizontal="center" vertical="center" wrapText="1"/>
    </xf>
    <xf numFmtId="49" fontId="17" fillId="5" borderId="1" xfId="2" applyNumberFormat="1" applyFont="1" applyFill="1" applyBorder="1" applyAlignment="1">
      <alignment horizontal="center" vertical="top" wrapText="1"/>
    </xf>
    <xf numFmtId="49" fontId="17" fillId="5" borderId="2" xfId="2" applyNumberFormat="1" applyFont="1" applyFill="1" applyBorder="1" applyAlignment="1">
      <alignment horizontal="center" vertical="top" wrapText="1"/>
    </xf>
    <xf numFmtId="17" fontId="7" fillId="0" borderId="0" xfId="0" applyNumberFormat="1" applyFont="1" applyAlignment="1">
      <alignment horizontal="right" vertical="center"/>
    </xf>
    <xf numFmtId="0" fontId="5" fillId="0" borderId="0" xfId="0" applyFont="1" applyAlignment="1">
      <alignment horizontal="right" vertical="center" indent="2"/>
    </xf>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justify" vertical="top"/>
    </xf>
    <xf numFmtId="49" fontId="17" fillId="5" borderId="7" xfId="2" applyNumberFormat="1" applyFont="1" applyFill="1" applyBorder="1" applyAlignment="1">
      <alignment horizontal="center" vertical="top" wrapText="1"/>
    </xf>
    <xf numFmtId="49" fontId="17" fillId="5" borderId="8" xfId="2" applyNumberFormat="1" applyFont="1" applyFill="1" applyBorder="1" applyAlignment="1">
      <alignment horizontal="center" vertical="top" wrapText="1"/>
    </xf>
    <xf numFmtId="0" fontId="5" fillId="0" borderId="0" xfId="0" applyFont="1" applyAlignment="1">
      <alignment horizontal="justify" vertical="center"/>
    </xf>
    <xf numFmtId="0" fontId="5" fillId="4" borderId="0" xfId="0" applyFont="1" applyFill="1" applyAlignment="1">
      <alignment horizontal="justify" vertical="center"/>
    </xf>
    <xf numFmtId="0" fontId="5" fillId="0" borderId="0" xfId="0" applyFont="1" applyAlignment="1">
      <alignment vertical="top" wrapText="1"/>
    </xf>
    <xf numFmtId="0" fontId="6" fillId="0" borderId="0" xfId="0" applyFont="1" applyAlignment="1">
      <alignment horizontal="justify" vertical="center"/>
    </xf>
  </cellXfs>
  <cellStyles count="3">
    <cellStyle name="Accent4" xfId="2" builtinId="41"/>
    <cellStyle name="Comma" xfId="1" builtinId="3"/>
    <cellStyle name="Normal" xfId="0" builtinId="0"/>
  </cellStyles>
  <dxfs count="0"/>
  <tableStyles count="0" defaultTableStyle="TableStyleMedium2" defaultPivotStyle="PivotStyleLight16"/>
  <colors>
    <mruColors>
      <color rgb="FF546366"/>
      <color rgb="FFF7B990"/>
      <color rgb="FF43897C"/>
      <color rgb="FF48385E"/>
      <color rgb="FF46365C"/>
      <color rgb="FF2A7486"/>
      <color rgb="FF40C3EC"/>
      <color rgb="FF33CCFF"/>
      <color rgb="FFA25548"/>
      <color rgb="FFA1A3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72390</xdr:colOff>
      <xdr:row>1</xdr:row>
      <xdr:rowOff>140970</xdr:rowOff>
    </xdr:from>
    <xdr:to>
      <xdr:col>17</xdr:col>
      <xdr:colOff>48714</xdr:colOff>
      <xdr:row>5</xdr:row>
      <xdr:rowOff>96466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87890" y="331470"/>
          <a:ext cx="2424249" cy="717496"/>
        </a:xfrm>
        <a:prstGeom prst="rect">
          <a:avLst/>
        </a:prstGeom>
      </xdr:spPr>
    </xdr:pic>
    <xdr:clientData/>
  </xdr:twoCellAnchor>
  <xdr:oneCellAnchor>
    <xdr:from>
      <xdr:col>3</xdr:col>
      <xdr:colOff>371475</xdr:colOff>
      <xdr:row>3</xdr:row>
      <xdr:rowOff>104775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8350" y="70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6</xdr:col>
      <xdr:colOff>19050</xdr:colOff>
      <xdr:row>0</xdr:row>
      <xdr:rowOff>0</xdr:rowOff>
    </xdr:from>
    <xdr:to>
      <xdr:col>14</xdr:col>
      <xdr:colOff>9525</xdr:colOff>
      <xdr:row>9</xdr:row>
      <xdr:rowOff>66675</xdr:rowOff>
    </xdr:to>
    <xdr:pic>
      <xdr:nvPicPr>
        <xdr:cNvPr id="3" name="Picture 2">
          <a:extLst>
            <a:ext uri="{FF2B5EF4-FFF2-40B4-BE49-F238E27FC236}">
              <a16:creationId xmlns:a16="http://schemas.microsoft.com/office/drawing/2014/main" id="{7F189205-441D-6ABD-04D7-044D9F19F3DD}"/>
            </a:ext>
            <a:ext uri="{147F2762-F138-4A5C-976F-8EAC2B608ADB}">
              <a16:predDERef xmlns:a16="http://schemas.microsoft.com/office/drawing/2014/main" pred="{00000000-0008-0000-0000-000002000000}"/>
            </a:ext>
          </a:extLst>
        </xdr:cNvPr>
        <xdr:cNvPicPr>
          <a:picLocks noChangeAspect="1"/>
        </xdr:cNvPicPr>
      </xdr:nvPicPr>
      <xdr:blipFill rotWithShape="1">
        <a:blip xmlns:r="http://schemas.openxmlformats.org/officeDocument/2006/relationships" r:embed="rId2"/>
        <a:srcRect l="38155" t="43486" r="35893" b="35878"/>
        <a:stretch/>
      </xdr:blipFill>
      <xdr:spPr bwMode="auto">
        <a:xfrm>
          <a:off x="3857625" y="0"/>
          <a:ext cx="5867400" cy="17811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entury Gothic"/>
        <a:ea typeface=""/>
        <a:cs typeface=""/>
      </a:majorFont>
      <a:minorFont>
        <a:latin typeface="Century Gothic"/>
        <a:ea typeface=""/>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7"/>
  <sheetViews>
    <sheetView tabSelected="1" zoomScale="70" zoomScaleNormal="70" workbookViewId="0">
      <selection activeCell="A69" sqref="A69"/>
    </sheetView>
  </sheetViews>
  <sheetFormatPr defaultRowHeight="13.5"/>
  <cols>
    <col min="1" max="1" width="8" customWidth="1"/>
    <col min="2" max="3" width="8.375" customWidth="1"/>
    <col min="4" max="4" width="7.5" customWidth="1"/>
    <col min="5" max="5" width="7.375" customWidth="1"/>
    <col min="6" max="6" width="10.75" customWidth="1"/>
    <col min="7" max="7" width="11.75" customWidth="1"/>
    <col min="8" max="8" width="9.5" hidden="1" customWidth="1"/>
    <col min="9" max="9" width="11.625" customWidth="1"/>
    <col min="10" max="10" width="10.125" customWidth="1"/>
    <col min="11" max="11" width="9.5" hidden="1" customWidth="1"/>
    <col min="12" max="12" width="19.5" customWidth="1"/>
    <col min="13" max="13" width="10.375" customWidth="1"/>
    <col min="14" max="14" width="13.75" customWidth="1"/>
    <col min="15" max="16" width="11.5" customWidth="1"/>
    <col min="17" max="17" width="9.125" customWidth="1"/>
    <col min="18" max="18" width="12.375" customWidth="1"/>
    <col min="19" max="19" width="8.125" customWidth="1"/>
    <col min="21" max="21" width="8"/>
  </cols>
  <sheetData>
    <row r="1" spans="1:21" ht="15.6">
      <c r="A1" s="1"/>
      <c r="B1" s="1"/>
      <c r="C1" s="1"/>
    </row>
    <row r="2" spans="1:21" ht="15.6">
      <c r="A2" s="1"/>
      <c r="B2" s="1"/>
      <c r="C2" s="1"/>
    </row>
    <row r="3" spans="1:21" ht="15.6">
      <c r="A3" s="2"/>
      <c r="B3" s="2"/>
      <c r="C3" s="2"/>
    </row>
    <row r="4" spans="1:21" ht="15.6">
      <c r="A4" s="3"/>
      <c r="B4" s="3"/>
      <c r="C4" s="3"/>
    </row>
    <row r="5" spans="1:21" ht="15.6">
      <c r="A5" s="4"/>
      <c r="B5" s="4"/>
      <c r="C5" s="4"/>
    </row>
    <row r="6" spans="1:21" ht="15.6">
      <c r="A6" s="4"/>
      <c r="B6" s="4"/>
      <c r="C6" s="4"/>
    </row>
    <row r="7" spans="1:21" ht="15.6">
      <c r="A7" s="4"/>
      <c r="B7" s="4"/>
      <c r="C7" s="4"/>
    </row>
    <row r="8" spans="1:21" ht="15.6">
      <c r="A8" s="13"/>
      <c r="B8" s="13"/>
      <c r="C8" s="13"/>
      <c r="D8" s="14"/>
      <c r="E8" s="14"/>
      <c r="F8" s="14"/>
      <c r="G8" s="14"/>
      <c r="H8" s="14"/>
      <c r="I8" s="14"/>
      <c r="J8" s="14"/>
      <c r="K8" s="14"/>
    </row>
    <row r="9" spans="1:21" ht="15.6">
      <c r="A9" s="1"/>
      <c r="B9" s="1"/>
      <c r="C9" s="1"/>
    </row>
    <row r="10" spans="1:21" ht="15.95" thickBot="1">
      <c r="A10" s="1"/>
      <c r="B10" s="1"/>
      <c r="C10" s="1"/>
    </row>
    <row r="11" spans="1:21" ht="28.5" customHeight="1">
      <c r="A11" s="67" t="s">
        <v>0</v>
      </c>
      <c r="B11" s="75" t="s">
        <v>1</v>
      </c>
      <c r="C11" s="75" t="s">
        <v>2</v>
      </c>
      <c r="D11" s="75" t="s">
        <v>3</v>
      </c>
      <c r="E11" s="75" t="s">
        <v>4</v>
      </c>
      <c r="F11" s="67" t="s">
        <v>5</v>
      </c>
      <c r="G11" s="67" t="s">
        <v>6</v>
      </c>
      <c r="H11" s="62" t="s">
        <v>7</v>
      </c>
      <c r="I11" s="67" t="s">
        <v>8</v>
      </c>
      <c r="J11" s="67" t="s">
        <v>9</v>
      </c>
      <c r="K11" s="62" t="s">
        <v>10</v>
      </c>
      <c r="L11" s="67" t="s">
        <v>11</v>
      </c>
      <c r="M11" s="67" t="s">
        <v>12</v>
      </c>
      <c r="N11" s="67" t="s">
        <v>13</v>
      </c>
      <c r="O11" s="67" t="s">
        <v>14</v>
      </c>
      <c r="P11" s="67" t="s">
        <v>15</v>
      </c>
      <c r="Q11" s="67" t="s">
        <v>16</v>
      </c>
      <c r="R11" s="67" t="s">
        <v>17</v>
      </c>
      <c r="S11" s="67" t="s">
        <v>18</v>
      </c>
    </row>
    <row r="12" spans="1:21" ht="30.75" customHeight="1">
      <c r="A12" s="68"/>
      <c r="B12" s="76"/>
      <c r="C12" s="76"/>
      <c r="D12" s="76"/>
      <c r="E12" s="76"/>
      <c r="F12" s="68"/>
      <c r="G12" s="68"/>
      <c r="H12" s="63"/>
      <c r="I12" s="68"/>
      <c r="J12" s="68"/>
      <c r="K12" s="63"/>
      <c r="L12" s="68"/>
      <c r="M12" s="68"/>
      <c r="N12" s="68"/>
      <c r="O12" s="68"/>
      <c r="P12" s="68"/>
      <c r="Q12" s="68"/>
      <c r="R12" s="68"/>
      <c r="S12" s="68"/>
    </row>
    <row r="13" spans="1:21" ht="36.75" customHeight="1">
      <c r="A13" s="64" t="s">
        <v>19</v>
      </c>
      <c r="B13" s="65"/>
      <c r="C13" s="65"/>
      <c r="D13" s="65"/>
      <c r="E13" s="65"/>
      <c r="F13" s="65"/>
      <c r="G13" s="65"/>
      <c r="H13" s="65"/>
      <c r="I13" s="65"/>
      <c r="J13" s="65"/>
      <c r="K13" s="65"/>
      <c r="L13" s="65"/>
      <c r="M13" s="65"/>
      <c r="N13" s="65"/>
      <c r="O13" s="65"/>
      <c r="P13" s="65"/>
      <c r="Q13" s="65"/>
      <c r="R13" s="65"/>
      <c r="S13" s="66"/>
    </row>
    <row r="14" spans="1:21" ht="14.45" customHeight="1">
      <c r="A14" s="30">
        <v>3031</v>
      </c>
      <c r="B14" s="30">
        <v>2</v>
      </c>
      <c r="C14" s="31" t="s">
        <v>20</v>
      </c>
      <c r="D14" s="30">
        <v>1</v>
      </c>
      <c r="E14" s="30">
        <v>49.8</v>
      </c>
      <c r="F14" s="30">
        <v>536</v>
      </c>
      <c r="G14" s="29">
        <v>395000</v>
      </c>
      <c r="H14" s="32"/>
      <c r="I14" s="32" t="s">
        <v>21</v>
      </c>
      <c r="J14" s="29">
        <f>G14*25%</f>
        <v>98750</v>
      </c>
      <c r="K14" s="32"/>
      <c r="L14" s="15">
        <v>477</v>
      </c>
      <c r="M14" s="27">
        <v>679</v>
      </c>
      <c r="N14" s="28">
        <v>180</v>
      </c>
      <c r="O14" s="27">
        <f>SUM(L14:N14)</f>
        <v>1336</v>
      </c>
      <c r="P14" s="29">
        <f>J14*Q14</f>
        <v>4937.5</v>
      </c>
      <c r="Q14" s="16">
        <v>0.05</v>
      </c>
      <c r="R14" s="29">
        <v>54000</v>
      </c>
      <c r="S14" s="27" t="s">
        <v>22</v>
      </c>
      <c r="T14" s="33"/>
      <c r="U14" s="33"/>
    </row>
    <row r="15" spans="1:21" ht="14.45" customHeight="1">
      <c r="A15" s="40">
        <v>3032</v>
      </c>
      <c r="B15" s="40">
        <v>3</v>
      </c>
      <c r="C15" s="41" t="s">
        <v>20</v>
      </c>
      <c r="D15" s="40">
        <v>1</v>
      </c>
      <c r="E15" s="40">
        <v>50.1</v>
      </c>
      <c r="F15" s="40">
        <v>539</v>
      </c>
      <c r="G15" s="42">
        <v>395000</v>
      </c>
      <c r="H15" s="43"/>
      <c r="I15" s="43" t="s">
        <v>21</v>
      </c>
      <c r="J15" s="42">
        <f t="shared" ref="J15:J59" si="0">G15*25%</f>
        <v>98750</v>
      </c>
      <c r="K15" s="43"/>
      <c r="L15" s="44">
        <v>477</v>
      </c>
      <c r="M15" s="45">
        <v>679</v>
      </c>
      <c r="N15" s="46">
        <v>180</v>
      </c>
      <c r="O15" s="45">
        <f t="shared" ref="O15:O60" si="1">SUM(L15:N15)</f>
        <v>1336</v>
      </c>
      <c r="P15" s="42">
        <f t="shared" ref="P15:P60" si="2">J15*Q15</f>
        <v>4937.5</v>
      </c>
      <c r="Q15" s="47">
        <v>0.05</v>
      </c>
      <c r="R15" s="42">
        <v>54000</v>
      </c>
      <c r="S15" s="45" t="s">
        <v>22</v>
      </c>
      <c r="T15" s="33"/>
      <c r="U15" s="33"/>
    </row>
    <row r="16" spans="1:21" ht="14.45" customHeight="1">
      <c r="A16" s="30">
        <v>3034</v>
      </c>
      <c r="B16" s="30">
        <v>5</v>
      </c>
      <c r="C16" s="31" t="s">
        <v>20</v>
      </c>
      <c r="D16" s="30">
        <v>2</v>
      </c>
      <c r="E16" s="30">
        <v>49.9</v>
      </c>
      <c r="F16" s="30">
        <v>537</v>
      </c>
      <c r="G16" s="29">
        <v>407500</v>
      </c>
      <c r="H16" s="32"/>
      <c r="I16" s="32" t="s">
        <v>21</v>
      </c>
      <c r="J16" s="29">
        <f t="shared" si="0"/>
        <v>101875</v>
      </c>
      <c r="K16" s="32"/>
      <c r="L16" s="15">
        <v>492</v>
      </c>
      <c r="M16" s="27">
        <v>700</v>
      </c>
      <c r="N16" s="28">
        <v>180</v>
      </c>
      <c r="O16" s="27">
        <f t="shared" si="1"/>
        <v>1372</v>
      </c>
      <c r="P16" s="29">
        <f t="shared" si="2"/>
        <v>5093.75</v>
      </c>
      <c r="Q16" s="16">
        <v>0.05</v>
      </c>
      <c r="R16" s="29">
        <v>56000</v>
      </c>
      <c r="S16" s="27" t="s">
        <v>22</v>
      </c>
      <c r="T16" s="33"/>
      <c r="U16" s="33"/>
    </row>
    <row r="17" spans="1:21" ht="14.45" customHeight="1">
      <c r="A17" s="40">
        <v>3036</v>
      </c>
      <c r="B17" s="40">
        <v>7</v>
      </c>
      <c r="C17" s="41" t="s">
        <v>20</v>
      </c>
      <c r="D17" s="40">
        <v>2</v>
      </c>
      <c r="E17" s="40">
        <v>49.8</v>
      </c>
      <c r="F17" s="40">
        <v>536</v>
      </c>
      <c r="G17" s="42">
        <v>397500</v>
      </c>
      <c r="H17" s="43"/>
      <c r="I17" s="43" t="s">
        <v>21</v>
      </c>
      <c r="J17" s="42">
        <f t="shared" si="0"/>
        <v>99375</v>
      </c>
      <c r="K17" s="43"/>
      <c r="L17" s="44">
        <v>480</v>
      </c>
      <c r="M17" s="45">
        <v>683</v>
      </c>
      <c r="N17" s="46">
        <v>180</v>
      </c>
      <c r="O17" s="45">
        <f t="shared" si="1"/>
        <v>1343</v>
      </c>
      <c r="P17" s="42">
        <f t="shared" si="2"/>
        <v>4968.75</v>
      </c>
      <c r="Q17" s="47">
        <v>0.05</v>
      </c>
      <c r="R17" s="42">
        <v>54500</v>
      </c>
      <c r="S17" s="45" t="s">
        <v>22</v>
      </c>
      <c r="T17" s="33"/>
      <c r="U17" s="33"/>
    </row>
    <row r="18" spans="1:21" ht="14.45" customHeight="1">
      <c r="A18" s="30">
        <v>3037</v>
      </c>
      <c r="B18" s="30">
        <v>8</v>
      </c>
      <c r="C18" s="31" t="s">
        <v>20</v>
      </c>
      <c r="D18" s="30">
        <v>2</v>
      </c>
      <c r="E18" s="30">
        <v>49.8</v>
      </c>
      <c r="F18" s="30">
        <v>536</v>
      </c>
      <c r="G18" s="29">
        <v>397500</v>
      </c>
      <c r="H18" s="32"/>
      <c r="I18" s="32" t="s">
        <v>21</v>
      </c>
      <c r="J18" s="29">
        <f t="shared" si="0"/>
        <v>99375</v>
      </c>
      <c r="K18" s="32"/>
      <c r="L18" s="15">
        <v>480</v>
      </c>
      <c r="M18" s="27">
        <v>683</v>
      </c>
      <c r="N18" s="28">
        <v>180</v>
      </c>
      <c r="O18" s="27">
        <f t="shared" si="1"/>
        <v>1343</v>
      </c>
      <c r="P18" s="29">
        <f t="shared" si="2"/>
        <v>4968.75</v>
      </c>
      <c r="Q18" s="16">
        <v>0.05</v>
      </c>
      <c r="R18" s="29">
        <v>54500</v>
      </c>
      <c r="S18" s="27" t="s">
        <v>22</v>
      </c>
      <c r="T18" s="33"/>
      <c r="U18" s="33"/>
    </row>
    <row r="19" spans="1:21" ht="14.45" customHeight="1">
      <c r="A19" s="40">
        <v>3041</v>
      </c>
      <c r="B19" s="40">
        <v>12</v>
      </c>
      <c r="C19" s="41" t="s">
        <v>20</v>
      </c>
      <c r="D19" s="40">
        <v>3</v>
      </c>
      <c r="E19" s="40">
        <v>49.8</v>
      </c>
      <c r="F19" s="40">
        <v>536</v>
      </c>
      <c r="G19" s="42">
        <v>400000</v>
      </c>
      <c r="H19" s="43"/>
      <c r="I19" s="43" t="s">
        <v>21</v>
      </c>
      <c r="J19" s="42">
        <f t="shared" si="0"/>
        <v>100000</v>
      </c>
      <c r="K19" s="43"/>
      <c r="L19" s="44">
        <v>483</v>
      </c>
      <c r="M19" s="45">
        <v>668</v>
      </c>
      <c r="N19" s="46">
        <v>180</v>
      </c>
      <c r="O19" s="45">
        <f t="shared" si="1"/>
        <v>1331</v>
      </c>
      <c r="P19" s="42">
        <f t="shared" si="2"/>
        <v>5000</v>
      </c>
      <c r="Q19" s="47">
        <v>0.05</v>
      </c>
      <c r="R19" s="42">
        <v>55000</v>
      </c>
      <c r="S19" s="45" t="s">
        <v>22</v>
      </c>
      <c r="T19" s="33"/>
      <c r="U19" s="33"/>
    </row>
    <row r="20" spans="1:21" ht="14.45" customHeight="1">
      <c r="A20" s="30">
        <v>3043</v>
      </c>
      <c r="B20" s="30">
        <v>14</v>
      </c>
      <c r="C20" s="31" t="s">
        <v>20</v>
      </c>
      <c r="D20" s="30">
        <v>3</v>
      </c>
      <c r="E20" s="30">
        <v>49.8</v>
      </c>
      <c r="F20" s="30">
        <v>536</v>
      </c>
      <c r="G20" s="29">
        <v>400000</v>
      </c>
      <c r="H20" s="32"/>
      <c r="I20" s="32" t="s">
        <v>21</v>
      </c>
      <c r="J20" s="29">
        <f t="shared" si="0"/>
        <v>100000</v>
      </c>
      <c r="K20" s="32"/>
      <c r="L20" s="15">
        <v>483</v>
      </c>
      <c r="M20" s="27">
        <v>668</v>
      </c>
      <c r="N20" s="28">
        <v>180</v>
      </c>
      <c r="O20" s="27">
        <f t="shared" si="1"/>
        <v>1331</v>
      </c>
      <c r="P20" s="29">
        <f t="shared" si="2"/>
        <v>5000</v>
      </c>
      <c r="Q20" s="16">
        <v>0.05</v>
      </c>
      <c r="R20" s="29">
        <v>55000</v>
      </c>
      <c r="S20" s="27" t="s">
        <v>22</v>
      </c>
      <c r="T20" s="33"/>
      <c r="U20" s="33"/>
    </row>
    <row r="21" spans="1:21" ht="14.45" customHeight="1">
      <c r="A21" s="40">
        <v>3044</v>
      </c>
      <c r="B21" s="40">
        <v>15</v>
      </c>
      <c r="C21" s="41" t="s">
        <v>20</v>
      </c>
      <c r="D21" s="40">
        <v>3</v>
      </c>
      <c r="E21" s="40">
        <v>49.8</v>
      </c>
      <c r="F21" s="40">
        <v>536</v>
      </c>
      <c r="G21" s="42">
        <v>400000</v>
      </c>
      <c r="H21" s="43"/>
      <c r="I21" s="43" t="s">
        <v>21</v>
      </c>
      <c r="J21" s="42">
        <f t="shared" si="0"/>
        <v>100000</v>
      </c>
      <c r="K21" s="43"/>
      <c r="L21" s="44">
        <v>483</v>
      </c>
      <c r="M21" s="45">
        <v>668</v>
      </c>
      <c r="N21" s="46">
        <v>180</v>
      </c>
      <c r="O21" s="45">
        <f t="shared" si="1"/>
        <v>1331</v>
      </c>
      <c r="P21" s="42">
        <f t="shared" si="2"/>
        <v>5000</v>
      </c>
      <c r="Q21" s="47">
        <v>0.05</v>
      </c>
      <c r="R21" s="42">
        <v>55000</v>
      </c>
      <c r="S21" s="45" t="s">
        <v>22</v>
      </c>
      <c r="T21" s="33"/>
      <c r="U21" s="33"/>
    </row>
    <row r="22" spans="1:21" ht="14.45" customHeight="1">
      <c r="A22" s="30">
        <v>3048</v>
      </c>
      <c r="B22" s="30">
        <v>19</v>
      </c>
      <c r="C22" s="31" t="s">
        <v>20</v>
      </c>
      <c r="D22" s="30">
        <v>4</v>
      </c>
      <c r="E22" s="30">
        <v>50</v>
      </c>
      <c r="F22" s="30">
        <v>538</v>
      </c>
      <c r="G22" s="29">
        <v>402500</v>
      </c>
      <c r="H22" s="32"/>
      <c r="I22" s="32" t="s">
        <v>21</v>
      </c>
      <c r="J22" s="29">
        <f t="shared" si="0"/>
        <v>100625</v>
      </c>
      <c r="K22" s="32"/>
      <c r="L22" s="15">
        <v>485</v>
      </c>
      <c r="M22" s="27">
        <v>691</v>
      </c>
      <c r="N22" s="28">
        <v>180</v>
      </c>
      <c r="O22" s="27">
        <f t="shared" si="1"/>
        <v>1356</v>
      </c>
      <c r="P22" s="29">
        <f t="shared" si="2"/>
        <v>5031.25</v>
      </c>
      <c r="Q22" s="16">
        <v>0.05</v>
      </c>
      <c r="R22" s="29">
        <v>55100</v>
      </c>
      <c r="S22" s="34" t="s">
        <v>22</v>
      </c>
      <c r="T22" s="33"/>
      <c r="U22" s="33"/>
    </row>
    <row r="23" spans="1:21" ht="14.45" customHeight="1">
      <c r="A23" s="40">
        <v>3050</v>
      </c>
      <c r="B23" s="40">
        <v>21</v>
      </c>
      <c r="C23" s="41" t="s">
        <v>20</v>
      </c>
      <c r="D23" s="40">
        <v>4</v>
      </c>
      <c r="E23" s="40">
        <v>49.9</v>
      </c>
      <c r="F23" s="40">
        <v>537</v>
      </c>
      <c r="G23" s="42">
        <v>402500</v>
      </c>
      <c r="H23" s="43"/>
      <c r="I23" s="43" t="s">
        <v>21</v>
      </c>
      <c r="J23" s="42">
        <f t="shared" si="0"/>
        <v>100625</v>
      </c>
      <c r="K23" s="43"/>
      <c r="L23" s="44">
        <v>485</v>
      </c>
      <c r="M23" s="45">
        <v>691</v>
      </c>
      <c r="N23" s="46">
        <v>180</v>
      </c>
      <c r="O23" s="45">
        <f t="shared" si="1"/>
        <v>1356</v>
      </c>
      <c r="P23" s="42">
        <f t="shared" si="2"/>
        <v>5031.25</v>
      </c>
      <c r="Q23" s="47">
        <v>0.05</v>
      </c>
      <c r="R23" s="42">
        <v>55100</v>
      </c>
      <c r="S23" s="48" t="s">
        <v>22</v>
      </c>
      <c r="T23" s="33"/>
      <c r="U23" s="33"/>
    </row>
    <row r="24" spans="1:21" ht="14.45" customHeight="1">
      <c r="A24" s="30">
        <v>3051</v>
      </c>
      <c r="B24" s="30">
        <v>22</v>
      </c>
      <c r="C24" s="31" t="s">
        <v>20</v>
      </c>
      <c r="D24" s="30">
        <v>4</v>
      </c>
      <c r="E24" s="30">
        <v>49.8</v>
      </c>
      <c r="F24" s="30">
        <v>536</v>
      </c>
      <c r="G24" s="29">
        <v>402500</v>
      </c>
      <c r="H24" s="32"/>
      <c r="I24" s="32" t="s">
        <v>21</v>
      </c>
      <c r="J24" s="29">
        <f t="shared" si="0"/>
        <v>100625</v>
      </c>
      <c r="K24" s="32"/>
      <c r="L24" s="15">
        <v>485</v>
      </c>
      <c r="M24" s="27">
        <v>691</v>
      </c>
      <c r="N24" s="28">
        <v>180</v>
      </c>
      <c r="O24" s="27">
        <f t="shared" si="1"/>
        <v>1356</v>
      </c>
      <c r="P24" s="29">
        <f t="shared" si="2"/>
        <v>5031.25</v>
      </c>
      <c r="Q24" s="16">
        <v>0.05</v>
      </c>
      <c r="R24" s="29">
        <v>55100</v>
      </c>
      <c r="S24" s="34" t="s">
        <v>22</v>
      </c>
      <c r="T24" s="33"/>
      <c r="U24" s="33"/>
    </row>
    <row r="25" spans="1:21" ht="14.45" customHeight="1">
      <c r="A25" s="40">
        <v>3055</v>
      </c>
      <c r="B25" s="40">
        <v>26</v>
      </c>
      <c r="C25" s="41" t="s">
        <v>20</v>
      </c>
      <c r="D25" s="40">
        <v>5</v>
      </c>
      <c r="E25" s="40">
        <v>49.8</v>
      </c>
      <c r="F25" s="40">
        <v>536</v>
      </c>
      <c r="G25" s="42">
        <v>405000</v>
      </c>
      <c r="H25" s="43"/>
      <c r="I25" s="43" t="s">
        <v>21</v>
      </c>
      <c r="J25" s="42">
        <f t="shared" si="0"/>
        <v>101250</v>
      </c>
      <c r="K25" s="43"/>
      <c r="L25" s="44">
        <v>485</v>
      </c>
      <c r="M25" s="45">
        <v>691</v>
      </c>
      <c r="N25" s="46">
        <v>180</v>
      </c>
      <c r="O25" s="45">
        <f t="shared" si="1"/>
        <v>1356</v>
      </c>
      <c r="P25" s="42">
        <f t="shared" si="2"/>
        <v>5062.5</v>
      </c>
      <c r="Q25" s="47">
        <v>0.05</v>
      </c>
      <c r="R25" s="42">
        <v>56000</v>
      </c>
      <c r="S25" s="45" t="s">
        <v>22</v>
      </c>
      <c r="T25" s="33"/>
      <c r="U25" s="33"/>
    </row>
    <row r="26" spans="1:21" ht="14.45" customHeight="1">
      <c r="A26" s="30">
        <v>3057</v>
      </c>
      <c r="B26" s="30">
        <v>28</v>
      </c>
      <c r="C26" s="31" t="s">
        <v>20</v>
      </c>
      <c r="D26" s="30">
        <v>5</v>
      </c>
      <c r="E26" s="30">
        <v>49.9</v>
      </c>
      <c r="F26" s="30">
        <v>537</v>
      </c>
      <c r="G26" s="29">
        <v>405000</v>
      </c>
      <c r="H26" s="32"/>
      <c r="I26" s="32" t="s">
        <v>21</v>
      </c>
      <c r="J26" s="29">
        <f t="shared" si="0"/>
        <v>101250</v>
      </c>
      <c r="K26" s="32"/>
      <c r="L26" s="15">
        <v>485</v>
      </c>
      <c r="M26" s="27">
        <v>691</v>
      </c>
      <c r="N26" s="28">
        <v>180</v>
      </c>
      <c r="O26" s="27">
        <f t="shared" si="1"/>
        <v>1356</v>
      </c>
      <c r="P26" s="29">
        <f t="shared" si="2"/>
        <v>5062.5</v>
      </c>
      <c r="Q26" s="16">
        <v>0.05</v>
      </c>
      <c r="R26" s="29">
        <v>56000</v>
      </c>
      <c r="S26" s="27" t="s">
        <v>22</v>
      </c>
      <c r="T26" s="33"/>
      <c r="U26" s="33"/>
    </row>
    <row r="27" spans="1:21" ht="14.45" customHeight="1">
      <c r="A27" s="40">
        <v>3058</v>
      </c>
      <c r="B27" s="40">
        <v>29</v>
      </c>
      <c r="C27" s="41" t="s">
        <v>20</v>
      </c>
      <c r="D27" s="40">
        <v>5</v>
      </c>
      <c r="E27" s="40">
        <v>49.8</v>
      </c>
      <c r="F27" s="40">
        <v>536</v>
      </c>
      <c r="G27" s="42">
        <v>405000</v>
      </c>
      <c r="H27" s="43"/>
      <c r="I27" s="43" t="s">
        <v>21</v>
      </c>
      <c r="J27" s="42">
        <f t="shared" si="0"/>
        <v>101250</v>
      </c>
      <c r="K27" s="43"/>
      <c r="L27" s="44">
        <v>485</v>
      </c>
      <c r="M27" s="45">
        <v>691</v>
      </c>
      <c r="N27" s="46">
        <v>180</v>
      </c>
      <c r="O27" s="45">
        <f t="shared" si="1"/>
        <v>1356</v>
      </c>
      <c r="P27" s="42">
        <f t="shared" si="2"/>
        <v>5062.5</v>
      </c>
      <c r="Q27" s="47">
        <v>0.05</v>
      </c>
      <c r="R27" s="42">
        <v>56000</v>
      </c>
      <c r="S27" s="45" t="s">
        <v>22</v>
      </c>
      <c r="T27" s="33"/>
      <c r="U27" s="33"/>
    </row>
    <row r="28" spans="1:21" ht="14.45" customHeight="1">
      <c r="A28" s="30">
        <v>3062</v>
      </c>
      <c r="B28" s="30">
        <v>33</v>
      </c>
      <c r="C28" s="31" t="s">
        <v>20</v>
      </c>
      <c r="D28" s="30">
        <v>6</v>
      </c>
      <c r="E28" s="30">
        <v>50</v>
      </c>
      <c r="F28" s="30">
        <v>538</v>
      </c>
      <c r="G28" s="29">
        <v>405000</v>
      </c>
      <c r="H28" s="32"/>
      <c r="I28" s="32" t="s">
        <v>21</v>
      </c>
      <c r="J28" s="29">
        <f t="shared" si="0"/>
        <v>101250</v>
      </c>
      <c r="K28" s="32"/>
      <c r="L28" s="15">
        <v>485</v>
      </c>
      <c r="M28" s="27">
        <v>691</v>
      </c>
      <c r="N28" s="28">
        <v>180</v>
      </c>
      <c r="O28" s="27">
        <f t="shared" si="1"/>
        <v>1356</v>
      </c>
      <c r="P28" s="29">
        <f t="shared" si="2"/>
        <v>5062.5</v>
      </c>
      <c r="Q28" s="16">
        <v>0.05</v>
      </c>
      <c r="R28" s="29">
        <v>56000</v>
      </c>
      <c r="S28" s="27" t="s">
        <v>22</v>
      </c>
      <c r="T28" s="33"/>
      <c r="U28" s="33"/>
    </row>
    <row r="29" spans="1:21" ht="14.45" customHeight="1">
      <c r="A29" s="40">
        <v>3064</v>
      </c>
      <c r="B29" s="40">
        <v>35</v>
      </c>
      <c r="C29" s="41" t="s">
        <v>20</v>
      </c>
      <c r="D29" s="40">
        <v>6</v>
      </c>
      <c r="E29" s="40">
        <v>49.9</v>
      </c>
      <c r="F29" s="40">
        <v>537</v>
      </c>
      <c r="G29" s="42">
        <v>405000</v>
      </c>
      <c r="H29" s="43"/>
      <c r="I29" s="43" t="s">
        <v>21</v>
      </c>
      <c r="J29" s="42">
        <f t="shared" si="0"/>
        <v>101250</v>
      </c>
      <c r="K29" s="43"/>
      <c r="L29" s="44">
        <v>485</v>
      </c>
      <c r="M29" s="45">
        <v>691</v>
      </c>
      <c r="N29" s="46">
        <v>180</v>
      </c>
      <c r="O29" s="45">
        <f t="shared" si="1"/>
        <v>1356</v>
      </c>
      <c r="P29" s="42">
        <f t="shared" si="2"/>
        <v>5062.5</v>
      </c>
      <c r="Q29" s="47">
        <v>0.05</v>
      </c>
      <c r="R29" s="42">
        <v>56000</v>
      </c>
      <c r="S29" s="45" t="s">
        <v>22</v>
      </c>
      <c r="T29" s="33"/>
      <c r="U29" s="33"/>
    </row>
    <row r="30" spans="1:21" ht="14.45" customHeight="1">
      <c r="A30" s="30">
        <v>3065</v>
      </c>
      <c r="B30" s="30">
        <v>36</v>
      </c>
      <c r="C30" s="31" t="s">
        <v>20</v>
      </c>
      <c r="D30" s="30">
        <v>6</v>
      </c>
      <c r="E30" s="30">
        <v>49.9</v>
      </c>
      <c r="F30" s="30">
        <v>537</v>
      </c>
      <c r="G30" s="29">
        <v>405000</v>
      </c>
      <c r="H30" s="32"/>
      <c r="I30" s="32" t="s">
        <v>21</v>
      </c>
      <c r="J30" s="29">
        <f t="shared" si="0"/>
        <v>101250</v>
      </c>
      <c r="K30" s="32"/>
      <c r="L30" s="15">
        <v>485</v>
      </c>
      <c r="M30" s="27">
        <v>691</v>
      </c>
      <c r="N30" s="28">
        <v>180</v>
      </c>
      <c r="O30" s="27">
        <f t="shared" si="1"/>
        <v>1356</v>
      </c>
      <c r="P30" s="29">
        <f t="shared" si="2"/>
        <v>5062.5</v>
      </c>
      <c r="Q30" s="16">
        <v>0.05</v>
      </c>
      <c r="R30" s="29">
        <v>56000</v>
      </c>
      <c r="S30" s="27" t="s">
        <v>22</v>
      </c>
      <c r="T30" s="33"/>
      <c r="U30" s="33"/>
    </row>
    <row r="31" spans="1:21" ht="14.45" customHeight="1">
      <c r="A31" s="40">
        <v>3069</v>
      </c>
      <c r="B31" s="40">
        <v>40</v>
      </c>
      <c r="C31" s="41" t="s">
        <v>20</v>
      </c>
      <c r="D31" s="40">
        <v>7</v>
      </c>
      <c r="E31" s="40">
        <v>50</v>
      </c>
      <c r="F31" s="40">
        <v>538</v>
      </c>
      <c r="G31" s="42">
        <v>407500</v>
      </c>
      <c r="H31" s="43"/>
      <c r="I31" s="43" t="s">
        <v>21</v>
      </c>
      <c r="J31" s="42">
        <f t="shared" si="0"/>
        <v>101875</v>
      </c>
      <c r="K31" s="43"/>
      <c r="L31" s="44">
        <v>492</v>
      </c>
      <c r="M31" s="45">
        <v>700</v>
      </c>
      <c r="N31" s="46">
        <v>180</v>
      </c>
      <c r="O31" s="45">
        <f t="shared" si="1"/>
        <v>1372</v>
      </c>
      <c r="P31" s="42">
        <f t="shared" si="2"/>
        <v>5093.75</v>
      </c>
      <c r="Q31" s="47">
        <v>0.05</v>
      </c>
      <c r="R31" s="42">
        <v>56000</v>
      </c>
      <c r="S31" s="45" t="s">
        <v>22</v>
      </c>
      <c r="T31" s="33"/>
      <c r="U31" s="33"/>
    </row>
    <row r="32" spans="1:21" ht="14.45" customHeight="1">
      <c r="A32" s="30">
        <v>3071</v>
      </c>
      <c r="B32" s="30">
        <v>42</v>
      </c>
      <c r="C32" s="31" t="s">
        <v>20</v>
      </c>
      <c r="D32" s="30">
        <v>7</v>
      </c>
      <c r="E32" s="30">
        <v>49.9</v>
      </c>
      <c r="F32" s="30">
        <v>537</v>
      </c>
      <c r="G32" s="29">
        <v>407500</v>
      </c>
      <c r="H32" s="32"/>
      <c r="I32" s="32" t="s">
        <v>21</v>
      </c>
      <c r="J32" s="29">
        <f t="shared" si="0"/>
        <v>101875</v>
      </c>
      <c r="K32" s="32"/>
      <c r="L32" s="15">
        <v>492</v>
      </c>
      <c r="M32" s="27">
        <v>700</v>
      </c>
      <c r="N32" s="28">
        <v>180</v>
      </c>
      <c r="O32" s="27">
        <f t="shared" si="1"/>
        <v>1372</v>
      </c>
      <c r="P32" s="29">
        <f t="shared" si="2"/>
        <v>5093.75</v>
      </c>
      <c r="Q32" s="16">
        <v>0.05</v>
      </c>
      <c r="R32" s="29">
        <v>56000</v>
      </c>
      <c r="S32" s="27" t="s">
        <v>22</v>
      </c>
      <c r="T32" s="33"/>
      <c r="U32" s="33"/>
    </row>
    <row r="33" spans="1:21" ht="14.1">
      <c r="A33" s="40">
        <v>3072</v>
      </c>
      <c r="B33" s="40">
        <v>43</v>
      </c>
      <c r="C33" s="41" t="s">
        <v>20</v>
      </c>
      <c r="D33" s="40">
        <v>7</v>
      </c>
      <c r="E33" s="40">
        <v>49.9</v>
      </c>
      <c r="F33" s="40">
        <v>537</v>
      </c>
      <c r="G33" s="42">
        <v>407500</v>
      </c>
      <c r="H33" s="49"/>
      <c r="I33" s="47" t="s">
        <v>21</v>
      </c>
      <c r="J33" s="42">
        <f t="shared" si="0"/>
        <v>101875</v>
      </c>
      <c r="K33" s="43"/>
      <c r="L33" s="44">
        <v>492</v>
      </c>
      <c r="M33" s="45">
        <v>700</v>
      </c>
      <c r="N33" s="46">
        <v>180</v>
      </c>
      <c r="O33" s="45">
        <f t="shared" si="1"/>
        <v>1372</v>
      </c>
      <c r="P33" s="42">
        <f t="shared" si="2"/>
        <v>5093.75</v>
      </c>
      <c r="Q33" s="47">
        <v>0.05</v>
      </c>
      <c r="R33" s="42">
        <v>56000</v>
      </c>
      <c r="S33" s="45" t="s">
        <v>22</v>
      </c>
      <c r="T33" s="33"/>
      <c r="U33" s="33"/>
    </row>
    <row r="34" spans="1:21" ht="38.25" customHeight="1">
      <c r="A34" s="64" t="s">
        <v>23</v>
      </c>
      <c r="B34" s="65"/>
      <c r="C34" s="65"/>
      <c r="D34" s="65"/>
      <c r="E34" s="65"/>
      <c r="F34" s="65"/>
      <c r="G34" s="65"/>
      <c r="H34" s="65"/>
      <c r="I34" s="65"/>
      <c r="J34" s="65"/>
      <c r="K34" s="65"/>
      <c r="L34" s="65"/>
      <c r="M34" s="65"/>
      <c r="N34" s="65"/>
      <c r="O34" s="65"/>
      <c r="P34" s="65"/>
      <c r="Q34" s="65"/>
      <c r="R34" s="65"/>
      <c r="S34" s="66"/>
    </row>
    <row r="35" spans="1:21" ht="15" customHeight="1">
      <c r="A35" s="30">
        <v>3030</v>
      </c>
      <c r="B35" s="30">
        <v>1</v>
      </c>
      <c r="C35" s="31" t="s">
        <v>24</v>
      </c>
      <c r="D35" s="30">
        <v>1</v>
      </c>
      <c r="E35" s="30">
        <v>72.599999999999994</v>
      </c>
      <c r="F35" s="30">
        <v>781</v>
      </c>
      <c r="G35" s="29">
        <v>530000</v>
      </c>
      <c r="H35" s="35"/>
      <c r="I35" s="36" t="s">
        <v>21</v>
      </c>
      <c r="J35" s="29">
        <f t="shared" si="0"/>
        <v>132500</v>
      </c>
      <c r="K35" s="37"/>
      <c r="L35" s="15">
        <v>636</v>
      </c>
      <c r="M35" s="27">
        <v>907</v>
      </c>
      <c r="N35" s="28">
        <v>220</v>
      </c>
      <c r="O35" s="27">
        <f t="shared" si="1"/>
        <v>1763</v>
      </c>
      <c r="P35" s="29">
        <f t="shared" si="2"/>
        <v>6625</v>
      </c>
      <c r="Q35" s="16">
        <v>0.05</v>
      </c>
      <c r="R35" s="29">
        <v>76500</v>
      </c>
      <c r="S35" s="27" t="s">
        <v>22</v>
      </c>
      <c r="T35" s="33"/>
    </row>
    <row r="36" spans="1:21" ht="15" customHeight="1">
      <c r="A36" s="50">
        <v>3033</v>
      </c>
      <c r="B36" s="50">
        <v>4</v>
      </c>
      <c r="C36" s="51" t="s">
        <v>25</v>
      </c>
      <c r="D36" s="50">
        <v>1</v>
      </c>
      <c r="E36" s="50">
        <v>72.900000000000006</v>
      </c>
      <c r="F36" s="50">
        <v>784</v>
      </c>
      <c r="G36" s="52">
        <v>527500</v>
      </c>
      <c r="H36" s="53"/>
      <c r="I36" s="54" t="s">
        <v>21</v>
      </c>
      <c r="J36" s="52">
        <f t="shared" si="0"/>
        <v>131875</v>
      </c>
      <c r="K36" s="55"/>
      <c r="L36" s="56">
        <v>633</v>
      </c>
      <c r="M36" s="57">
        <v>902</v>
      </c>
      <c r="N36" s="58">
        <v>220</v>
      </c>
      <c r="O36" s="57">
        <f t="shared" si="1"/>
        <v>1755</v>
      </c>
      <c r="P36" s="52">
        <f t="shared" si="2"/>
        <v>6593.75</v>
      </c>
      <c r="Q36" s="59">
        <v>0.05</v>
      </c>
      <c r="R36" s="52">
        <v>76000</v>
      </c>
      <c r="S36" s="57" t="s">
        <v>22</v>
      </c>
      <c r="T36" s="33"/>
    </row>
    <row r="37" spans="1:21" ht="15" customHeight="1">
      <c r="A37" s="30">
        <v>3035</v>
      </c>
      <c r="B37" s="30">
        <v>6</v>
      </c>
      <c r="C37" s="31" t="s">
        <v>24</v>
      </c>
      <c r="D37" s="30">
        <v>2</v>
      </c>
      <c r="E37" s="30">
        <v>72.5</v>
      </c>
      <c r="F37" s="30">
        <v>781</v>
      </c>
      <c r="G37" s="29">
        <v>530000</v>
      </c>
      <c r="H37" s="35"/>
      <c r="I37" s="36" t="s">
        <v>21</v>
      </c>
      <c r="J37" s="29">
        <f t="shared" si="0"/>
        <v>132500</v>
      </c>
      <c r="K37" s="37"/>
      <c r="L37" s="15">
        <v>636</v>
      </c>
      <c r="M37" s="27">
        <v>907</v>
      </c>
      <c r="N37" s="28">
        <v>220</v>
      </c>
      <c r="O37" s="27">
        <f t="shared" si="1"/>
        <v>1763</v>
      </c>
      <c r="P37" s="29">
        <f t="shared" si="2"/>
        <v>6625</v>
      </c>
      <c r="Q37" s="16">
        <v>0.05</v>
      </c>
      <c r="R37" s="29">
        <v>76500</v>
      </c>
      <c r="S37" s="27" t="s">
        <v>22</v>
      </c>
      <c r="T37" s="33"/>
    </row>
    <row r="38" spans="1:21" ht="15" customHeight="1">
      <c r="A38" s="50">
        <v>3038</v>
      </c>
      <c r="B38" s="50">
        <v>9</v>
      </c>
      <c r="C38" s="51" t="s">
        <v>24</v>
      </c>
      <c r="D38" s="50">
        <v>2</v>
      </c>
      <c r="E38" s="50">
        <v>72.599999999999994</v>
      </c>
      <c r="F38" s="50">
        <v>781</v>
      </c>
      <c r="G38" s="52">
        <v>530000</v>
      </c>
      <c r="H38" s="53"/>
      <c r="I38" s="54" t="s">
        <v>21</v>
      </c>
      <c r="J38" s="52">
        <f t="shared" si="0"/>
        <v>132500</v>
      </c>
      <c r="K38" s="55"/>
      <c r="L38" s="56">
        <v>636</v>
      </c>
      <c r="M38" s="57">
        <v>907</v>
      </c>
      <c r="N38" s="58">
        <v>220</v>
      </c>
      <c r="O38" s="57">
        <f t="shared" si="1"/>
        <v>1763</v>
      </c>
      <c r="P38" s="52">
        <f t="shared" si="2"/>
        <v>6625</v>
      </c>
      <c r="Q38" s="59">
        <v>0.05</v>
      </c>
      <c r="R38" s="52">
        <v>76500</v>
      </c>
      <c r="S38" s="57" t="s">
        <v>22</v>
      </c>
      <c r="T38" s="33"/>
    </row>
    <row r="39" spans="1:21" ht="15" customHeight="1">
      <c r="A39" s="30">
        <v>3039</v>
      </c>
      <c r="B39" s="30">
        <v>10</v>
      </c>
      <c r="C39" s="31" t="s">
        <v>25</v>
      </c>
      <c r="D39" s="30">
        <v>2</v>
      </c>
      <c r="E39" s="30">
        <v>69.8</v>
      </c>
      <c r="F39" s="30">
        <v>751</v>
      </c>
      <c r="G39" s="29">
        <v>545000</v>
      </c>
      <c r="H39" s="35"/>
      <c r="I39" s="36" t="s">
        <v>21</v>
      </c>
      <c r="J39" s="29">
        <f t="shared" si="0"/>
        <v>136250</v>
      </c>
      <c r="K39" s="37"/>
      <c r="L39" s="15">
        <v>655</v>
      </c>
      <c r="M39" s="27">
        <v>932</v>
      </c>
      <c r="N39" s="28">
        <v>220</v>
      </c>
      <c r="O39" s="27">
        <f t="shared" si="1"/>
        <v>1807</v>
      </c>
      <c r="P39" s="29">
        <f t="shared" si="2"/>
        <v>6812.5</v>
      </c>
      <c r="Q39" s="16">
        <v>0.05</v>
      </c>
      <c r="R39" s="29">
        <v>78000</v>
      </c>
      <c r="S39" s="27" t="s">
        <v>22</v>
      </c>
      <c r="T39" s="33"/>
    </row>
    <row r="40" spans="1:21" ht="15" customHeight="1">
      <c r="A40" s="50">
        <v>3040</v>
      </c>
      <c r="B40" s="50">
        <v>11</v>
      </c>
      <c r="C40" s="51" t="s">
        <v>25</v>
      </c>
      <c r="D40" s="50">
        <v>2</v>
      </c>
      <c r="E40" s="50">
        <v>69.900000000000006</v>
      </c>
      <c r="F40" s="50">
        <v>752</v>
      </c>
      <c r="G40" s="52">
        <v>545000</v>
      </c>
      <c r="H40" s="53"/>
      <c r="I40" s="54" t="s">
        <v>21</v>
      </c>
      <c r="J40" s="52">
        <f t="shared" si="0"/>
        <v>136250</v>
      </c>
      <c r="K40" s="55"/>
      <c r="L40" s="56">
        <v>655</v>
      </c>
      <c r="M40" s="57">
        <v>932</v>
      </c>
      <c r="N40" s="58">
        <v>220</v>
      </c>
      <c r="O40" s="57">
        <f t="shared" si="1"/>
        <v>1807</v>
      </c>
      <c r="P40" s="52">
        <f t="shared" si="2"/>
        <v>6812.5</v>
      </c>
      <c r="Q40" s="59">
        <v>0.05</v>
      </c>
      <c r="R40" s="52">
        <v>78000</v>
      </c>
      <c r="S40" s="57" t="s">
        <v>22</v>
      </c>
      <c r="T40" s="33"/>
    </row>
    <row r="41" spans="1:21" ht="15" customHeight="1">
      <c r="A41" s="30">
        <v>3042</v>
      </c>
      <c r="B41" s="30">
        <v>13</v>
      </c>
      <c r="C41" s="31" t="s">
        <v>24</v>
      </c>
      <c r="D41" s="30">
        <v>3</v>
      </c>
      <c r="E41" s="30">
        <v>72.8</v>
      </c>
      <c r="F41" s="30">
        <v>784</v>
      </c>
      <c r="G41" s="29">
        <v>532500</v>
      </c>
      <c r="H41" s="35"/>
      <c r="I41" s="36" t="s">
        <v>21</v>
      </c>
      <c r="J41" s="29">
        <f t="shared" si="0"/>
        <v>133125</v>
      </c>
      <c r="K41" s="37"/>
      <c r="L41" s="15">
        <v>639</v>
      </c>
      <c r="M41" s="27">
        <v>911</v>
      </c>
      <c r="N41" s="28">
        <v>220</v>
      </c>
      <c r="O41" s="27">
        <f t="shared" si="1"/>
        <v>1770</v>
      </c>
      <c r="P41" s="29">
        <f t="shared" si="2"/>
        <v>6656.25</v>
      </c>
      <c r="Q41" s="16">
        <v>0.05</v>
      </c>
      <c r="R41" s="29">
        <v>77000</v>
      </c>
      <c r="S41" s="27" t="s">
        <v>22</v>
      </c>
      <c r="T41" s="33"/>
    </row>
    <row r="42" spans="1:21" ht="14.25" customHeight="1">
      <c r="A42" s="50">
        <v>3045</v>
      </c>
      <c r="B42" s="50">
        <v>16</v>
      </c>
      <c r="C42" s="51" t="s">
        <v>24</v>
      </c>
      <c r="D42" s="50">
        <v>3</v>
      </c>
      <c r="E42" s="50">
        <v>72.599999999999994</v>
      </c>
      <c r="F42" s="50">
        <v>782</v>
      </c>
      <c r="G42" s="52">
        <v>532500</v>
      </c>
      <c r="H42" s="53"/>
      <c r="I42" s="54" t="s">
        <v>21</v>
      </c>
      <c r="J42" s="52">
        <f t="shared" si="0"/>
        <v>133125</v>
      </c>
      <c r="K42" s="55"/>
      <c r="L42" s="56">
        <v>639</v>
      </c>
      <c r="M42" s="57">
        <v>911</v>
      </c>
      <c r="N42" s="58">
        <v>220</v>
      </c>
      <c r="O42" s="57">
        <f t="shared" si="1"/>
        <v>1770</v>
      </c>
      <c r="P42" s="52">
        <f t="shared" si="2"/>
        <v>6656.25</v>
      </c>
      <c r="Q42" s="59">
        <v>0.05</v>
      </c>
      <c r="R42" s="52">
        <v>77000</v>
      </c>
      <c r="S42" s="57" t="s">
        <v>22</v>
      </c>
      <c r="T42" s="33"/>
    </row>
    <row r="43" spans="1:21" ht="15" customHeight="1">
      <c r="A43" s="30">
        <v>3046</v>
      </c>
      <c r="B43" s="30">
        <v>17</v>
      </c>
      <c r="C43" s="31" t="s">
        <v>25</v>
      </c>
      <c r="D43" s="30">
        <v>3</v>
      </c>
      <c r="E43" s="30">
        <v>69.7</v>
      </c>
      <c r="F43" s="30">
        <v>750</v>
      </c>
      <c r="G43" s="29">
        <v>527500</v>
      </c>
      <c r="H43" s="35"/>
      <c r="I43" s="36" t="s">
        <v>21</v>
      </c>
      <c r="J43" s="29">
        <f t="shared" si="0"/>
        <v>131875</v>
      </c>
      <c r="K43" s="37"/>
      <c r="L43" s="15">
        <v>633</v>
      </c>
      <c r="M43" s="27">
        <v>902</v>
      </c>
      <c r="N43" s="28">
        <v>220</v>
      </c>
      <c r="O43" s="27">
        <f t="shared" si="1"/>
        <v>1755</v>
      </c>
      <c r="P43" s="29">
        <f t="shared" si="2"/>
        <v>6593.75</v>
      </c>
      <c r="Q43" s="16">
        <v>0.05</v>
      </c>
      <c r="R43" s="29">
        <v>76000</v>
      </c>
      <c r="S43" s="27" t="s">
        <v>22</v>
      </c>
      <c r="T43" s="33"/>
    </row>
    <row r="44" spans="1:21" ht="15" customHeight="1">
      <c r="A44" s="50">
        <v>3047</v>
      </c>
      <c r="B44" s="50">
        <v>18</v>
      </c>
      <c r="C44" s="51" t="s">
        <v>25</v>
      </c>
      <c r="D44" s="50">
        <v>3</v>
      </c>
      <c r="E44" s="50">
        <v>69.900000000000006</v>
      </c>
      <c r="F44" s="50">
        <v>752</v>
      </c>
      <c r="G44" s="52">
        <v>527500</v>
      </c>
      <c r="H44" s="53"/>
      <c r="I44" s="54" t="s">
        <v>21</v>
      </c>
      <c r="J44" s="52">
        <f t="shared" si="0"/>
        <v>131875</v>
      </c>
      <c r="K44" s="55"/>
      <c r="L44" s="56">
        <v>633</v>
      </c>
      <c r="M44" s="57">
        <v>902</v>
      </c>
      <c r="N44" s="58">
        <v>220</v>
      </c>
      <c r="O44" s="57">
        <f t="shared" si="1"/>
        <v>1755</v>
      </c>
      <c r="P44" s="52">
        <f t="shared" si="2"/>
        <v>6593.75</v>
      </c>
      <c r="Q44" s="59">
        <v>0.05</v>
      </c>
      <c r="R44" s="52">
        <v>76000</v>
      </c>
      <c r="S44" s="57" t="s">
        <v>22</v>
      </c>
      <c r="T44" s="33"/>
    </row>
    <row r="45" spans="1:21" ht="15" customHeight="1">
      <c r="A45" s="30">
        <v>3049</v>
      </c>
      <c r="B45" s="30">
        <v>20</v>
      </c>
      <c r="C45" s="31" t="s">
        <v>24</v>
      </c>
      <c r="D45" s="30">
        <v>4</v>
      </c>
      <c r="E45" s="30">
        <v>72.8</v>
      </c>
      <c r="F45" s="30">
        <v>784</v>
      </c>
      <c r="G45" s="29">
        <v>535000</v>
      </c>
      <c r="H45" s="35"/>
      <c r="I45" s="36" t="s">
        <v>21</v>
      </c>
      <c r="J45" s="29">
        <f t="shared" si="0"/>
        <v>133750</v>
      </c>
      <c r="K45" s="37"/>
      <c r="L45" s="15">
        <v>642</v>
      </c>
      <c r="M45" s="27">
        <v>915</v>
      </c>
      <c r="N45" s="28">
        <v>220</v>
      </c>
      <c r="O45" s="27">
        <f t="shared" si="1"/>
        <v>1777</v>
      </c>
      <c r="P45" s="29">
        <f t="shared" si="2"/>
        <v>6687.5</v>
      </c>
      <c r="Q45" s="16">
        <v>0.05</v>
      </c>
      <c r="R45" s="29">
        <v>76900</v>
      </c>
      <c r="S45" s="27" t="s">
        <v>22</v>
      </c>
      <c r="T45" s="33"/>
    </row>
    <row r="46" spans="1:21" ht="15" customHeight="1">
      <c r="A46" s="50">
        <v>3052</v>
      </c>
      <c r="B46" s="50">
        <v>23</v>
      </c>
      <c r="C46" s="51" t="s">
        <v>24</v>
      </c>
      <c r="D46" s="50">
        <v>4</v>
      </c>
      <c r="E46" s="50">
        <v>72.599999999999994</v>
      </c>
      <c r="F46" s="50">
        <v>781</v>
      </c>
      <c r="G46" s="52">
        <v>535000</v>
      </c>
      <c r="H46" s="53"/>
      <c r="I46" s="54" t="s">
        <v>21</v>
      </c>
      <c r="J46" s="52">
        <f t="shared" si="0"/>
        <v>133750</v>
      </c>
      <c r="K46" s="55"/>
      <c r="L46" s="56">
        <v>642</v>
      </c>
      <c r="M46" s="57">
        <v>915</v>
      </c>
      <c r="N46" s="58">
        <v>220</v>
      </c>
      <c r="O46" s="57">
        <f t="shared" si="1"/>
        <v>1777</v>
      </c>
      <c r="P46" s="52">
        <f t="shared" si="2"/>
        <v>6687.5</v>
      </c>
      <c r="Q46" s="59">
        <v>0.05</v>
      </c>
      <c r="R46" s="52">
        <v>76900</v>
      </c>
      <c r="S46" s="57" t="s">
        <v>22</v>
      </c>
      <c r="T46" s="33"/>
    </row>
    <row r="47" spans="1:21" ht="15" customHeight="1">
      <c r="A47" s="30">
        <v>3053</v>
      </c>
      <c r="B47" s="30">
        <v>24</v>
      </c>
      <c r="C47" s="31" t="s">
        <v>24</v>
      </c>
      <c r="D47" s="30">
        <v>4</v>
      </c>
      <c r="E47" s="30">
        <v>70.400000000000006</v>
      </c>
      <c r="F47" s="30">
        <v>757</v>
      </c>
      <c r="G47" s="29">
        <v>530000</v>
      </c>
      <c r="H47" s="35"/>
      <c r="I47" s="36" t="s">
        <v>21</v>
      </c>
      <c r="J47" s="29">
        <f t="shared" si="0"/>
        <v>132500</v>
      </c>
      <c r="K47" s="37"/>
      <c r="L47" s="15">
        <v>636</v>
      </c>
      <c r="M47" s="27">
        <v>907</v>
      </c>
      <c r="N47" s="28">
        <v>220</v>
      </c>
      <c r="O47" s="27">
        <f t="shared" si="1"/>
        <v>1763</v>
      </c>
      <c r="P47" s="29">
        <f t="shared" si="2"/>
        <v>6625</v>
      </c>
      <c r="Q47" s="16">
        <v>0.05</v>
      </c>
      <c r="R47" s="29">
        <v>76500</v>
      </c>
      <c r="S47" s="27" t="s">
        <v>22</v>
      </c>
      <c r="T47" s="33"/>
    </row>
    <row r="48" spans="1:21" ht="15" customHeight="1">
      <c r="A48" s="50">
        <v>3054</v>
      </c>
      <c r="B48" s="50">
        <v>25</v>
      </c>
      <c r="C48" s="51" t="s">
        <v>25</v>
      </c>
      <c r="D48" s="50">
        <v>4</v>
      </c>
      <c r="E48" s="50">
        <v>69.900000000000006</v>
      </c>
      <c r="F48" s="50">
        <v>752</v>
      </c>
      <c r="G48" s="52">
        <v>530000</v>
      </c>
      <c r="H48" s="53"/>
      <c r="I48" s="54" t="s">
        <v>21</v>
      </c>
      <c r="J48" s="52">
        <f t="shared" si="0"/>
        <v>132500</v>
      </c>
      <c r="K48" s="55"/>
      <c r="L48" s="56">
        <v>636</v>
      </c>
      <c r="M48" s="57">
        <v>907</v>
      </c>
      <c r="N48" s="58">
        <v>220</v>
      </c>
      <c r="O48" s="57">
        <f t="shared" si="1"/>
        <v>1763</v>
      </c>
      <c r="P48" s="52">
        <f t="shared" si="2"/>
        <v>6625</v>
      </c>
      <c r="Q48" s="59">
        <v>0.05</v>
      </c>
      <c r="R48" s="52">
        <v>76500</v>
      </c>
      <c r="S48" s="57" t="s">
        <v>22</v>
      </c>
      <c r="T48" s="33"/>
    </row>
    <row r="49" spans="1:20" ht="15" customHeight="1">
      <c r="A49" s="30">
        <v>3056</v>
      </c>
      <c r="B49" s="30">
        <v>27</v>
      </c>
      <c r="C49" s="31" t="s">
        <v>24</v>
      </c>
      <c r="D49" s="30">
        <v>5</v>
      </c>
      <c r="E49" s="30">
        <v>72.599999999999994</v>
      </c>
      <c r="F49" s="30">
        <v>781</v>
      </c>
      <c r="G49" s="29">
        <v>537500</v>
      </c>
      <c r="H49" s="35"/>
      <c r="I49" s="36" t="s">
        <v>21</v>
      </c>
      <c r="J49" s="29">
        <f t="shared" si="0"/>
        <v>134375</v>
      </c>
      <c r="K49" s="37"/>
      <c r="L49" s="15">
        <v>645</v>
      </c>
      <c r="M49" s="27">
        <v>920</v>
      </c>
      <c r="N49" s="28">
        <v>220</v>
      </c>
      <c r="O49" s="27">
        <f t="shared" si="1"/>
        <v>1785</v>
      </c>
      <c r="P49" s="29">
        <f t="shared" si="2"/>
        <v>6718.75</v>
      </c>
      <c r="Q49" s="16">
        <v>0.05</v>
      </c>
      <c r="R49" s="29">
        <v>77600</v>
      </c>
      <c r="S49" s="27" t="s">
        <v>22</v>
      </c>
      <c r="T49" s="33"/>
    </row>
    <row r="50" spans="1:20" ht="15" customHeight="1">
      <c r="A50" s="50">
        <v>3059</v>
      </c>
      <c r="B50" s="50">
        <v>30</v>
      </c>
      <c r="C50" s="51" t="s">
        <v>24</v>
      </c>
      <c r="D50" s="50">
        <v>5</v>
      </c>
      <c r="E50" s="50">
        <v>72.7</v>
      </c>
      <c r="F50" s="50">
        <v>783</v>
      </c>
      <c r="G50" s="52">
        <v>537500</v>
      </c>
      <c r="H50" s="53"/>
      <c r="I50" s="54" t="s">
        <v>21</v>
      </c>
      <c r="J50" s="52">
        <f t="shared" si="0"/>
        <v>134375</v>
      </c>
      <c r="K50" s="55"/>
      <c r="L50" s="56">
        <v>645</v>
      </c>
      <c r="M50" s="57">
        <v>920</v>
      </c>
      <c r="N50" s="58">
        <v>220</v>
      </c>
      <c r="O50" s="57">
        <f t="shared" si="1"/>
        <v>1785</v>
      </c>
      <c r="P50" s="52">
        <f t="shared" si="2"/>
        <v>6718.75</v>
      </c>
      <c r="Q50" s="59">
        <v>0.05</v>
      </c>
      <c r="R50" s="52">
        <v>77600</v>
      </c>
      <c r="S50" s="57" t="s">
        <v>22</v>
      </c>
      <c r="T50" s="33"/>
    </row>
    <row r="51" spans="1:20" ht="15" customHeight="1">
      <c r="A51" s="30">
        <v>3060</v>
      </c>
      <c r="B51" s="30">
        <v>31</v>
      </c>
      <c r="C51" s="31" t="s">
        <v>25</v>
      </c>
      <c r="D51" s="30">
        <v>5</v>
      </c>
      <c r="E51" s="30">
        <v>69.7</v>
      </c>
      <c r="F51" s="30">
        <v>750</v>
      </c>
      <c r="G51" s="29">
        <v>532500</v>
      </c>
      <c r="H51" s="35"/>
      <c r="I51" s="36" t="s">
        <v>21</v>
      </c>
      <c r="J51" s="29">
        <f t="shared" si="0"/>
        <v>133125</v>
      </c>
      <c r="K51" s="37"/>
      <c r="L51" s="15">
        <v>639</v>
      </c>
      <c r="M51" s="27">
        <v>911</v>
      </c>
      <c r="N51" s="28">
        <v>220</v>
      </c>
      <c r="O51" s="27">
        <f t="shared" si="1"/>
        <v>1770</v>
      </c>
      <c r="P51" s="29">
        <f t="shared" si="2"/>
        <v>6656.25</v>
      </c>
      <c r="Q51" s="16">
        <v>0.05</v>
      </c>
      <c r="R51" s="29">
        <v>77000</v>
      </c>
      <c r="S51" s="27" t="s">
        <v>22</v>
      </c>
      <c r="T51" s="33"/>
    </row>
    <row r="52" spans="1:20" ht="15" customHeight="1">
      <c r="A52" s="50">
        <v>3061</v>
      </c>
      <c r="B52" s="50">
        <v>32</v>
      </c>
      <c r="C52" s="51" t="s">
        <v>25</v>
      </c>
      <c r="D52" s="50">
        <v>5</v>
      </c>
      <c r="E52" s="50">
        <v>69.900000000000006</v>
      </c>
      <c r="F52" s="50">
        <v>752</v>
      </c>
      <c r="G52" s="52">
        <v>532500</v>
      </c>
      <c r="H52" s="53"/>
      <c r="I52" s="54" t="s">
        <v>21</v>
      </c>
      <c r="J52" s="52">
        <f t="shared" si="0"/>
        <v>133125</v>
      </c>
      <c r="K52" s="55"/>
      <c r="L52" s="56">
        <v>639</v>
      </c>
      <c r="M52" s="57">
        <v>911</v>
      </c>
      <c r="N52" s="58">
        <v>220</v>
      </c>
      <c r="O52" s="57">
        <f t="shared" si="1"/>
        <v>1770</v>
      </c>
      <c r="P52" s="52">
        <f t="shared" si="2"/>
        <v>6656.25</v>
      </c>
      <c r="Q52" s="59">
        <v>0.05</v>
      </c>
      <c r="R52" s="52">
        <v>77000</v>
      </c>
      <c r="S52" s="60" t="s">
        <v>22</v>
      </c>
      <c r="T52" s="33"/>
    </row>
    <row r="53" spans="1:20" ht="15" customHeight="1">
      <c r="A53" s="30">
        <v>3063</v>
      </c>
      <c r="B53" s="30">
        <v>34</v>
      </c>
      <c r="C53" s="31" t="s">
        <v>24</v>
      </c>
      <c r="D53" s="30">
        <v>6</v>
      </c>
      <c r="E53" s="30">
        <v>72.5</v>
      </c>
      <c r="F53" s="30">
        <v>780</v>
      </c>
      <c r="G53" s="29">
        <v>537500</v>
      </c>
      <c r="H53" s="38"/>
      <c r="I53" s="36" t="s">
        <v>21</v>
      </c>
      <c r="J53" s="29">
        <f t="shared" si="0"/>
        <v>134375</v>
      </c>
      <c r="K53" s="37"/>
      <c r="L53" s="15">
        <v>645</v>
      </c>
      <c r="M53" s="27">
        <v>920</v>
      </c>
      <c r="N53" s="28">
        <v>220</v>
      </c>
      <c r="O53" s="27">
        <f t="shared" si="1"/>
        <v>1785</v>
      </c>
      <c r="P53" s="29">
        <f t="shared" si="2"/>
        <v>6718.75</v>
      </c>
      <c r="Q53" s="16">
        <v>0.05</v>
      </c>
      <c r="R53" s="29">
        <v>77600</v>
      </c>
      <c r="S53" s="34" t="s">
        <v>22</v>
      </c>
      <c r="T53" s="33"/>
    </row>
    <row r="54" spans="1:20" ht="15" customHeight="1">
      <c r="A54" s="50">
        <v>3066</v>
      </c>
      <c r="B54" s="50">
        <v>37</v>
      </c>
      <c r="C54" s="51" t="s">
        <v>24</v>
      </c>
      <c r="D54" s="50">
        <v>6</v>
      </c>
      <c r="E54" s="50">
        <v>72.8</v>
      </c>
      <c r="F54" s="50">
        <v>783</v>
      </c>
      <c r="G54" s="52">
        <v>537500</v>
      </c>
      <c r="H54" s="53"/>
      <c r="I54" s="54" t="s">
        <v>21</v>
      </c>
      <c r="J54" s="52">
        <f t="shared" si="0"/>
        <v>134375</v>
      </c>
      <c r="K54" s="55"/>
      <c r="L54" s="56">
        <v>645</v>
      </c>
      <c r="M54" s="57">
        <v>920</v>
      </c>
      <c r="N54" s="58">
        <v>220</v>
      </c>
      <c r="O54" s="57">
        <f t="shared" si="1"/>
        <v>1785</v>
      </c>
      <c r="P54" s="52">
        <f t="shared" si="2"/>
        <v>6718.75</v>
      </c>
      <c r="Q54" s="59">
        <v>0.05</v>
      </c>
      <c r="R54" s="52">
        <v>77600</v>
      </c>
      <c r="S54" s="60" t="s">
        <v>22</v>
      </c>
      <c r="T54" s="33"/>
    </row>
    <row r="55" spans="1:20" ht="15" customHeight="1">
      <c r="A55" s="30">
        <v>3067</v>
      </c>
      <c r="B55" s="30">
        <v>38</v>
      </c>
      <c r="C55" s="31" t="s">
        <v>25</v>
      </c>
      <c r="D55" s="30">
        <v>6</v>
      </c>
      <c r="E55" s="30">
        <v>69.7</v>
      </c>
      <c r="F55" s="30">
        <v>750</v>
      </c>
      <c r="G55" s="29">
        <v>532500</v>
      </c>
      <c r="H55" s="38"/>
      <c r="I55" s="36" t="s">
        <v>21</v>
      </c>
      <c r="J55" s="29">
        <f t="shared" si="0"/>
        <v>133125</v>
      </c>
      <c r="K55" s="37"/>
      <c r="L55" s="15">
        <v>639</v>
      </c>
      <c r="M55" s="27">
        <v>911</v>
      </c>
      <c r="N55" s="28">
        <v>220</v>
      </c>
      <c r="O55" s="27">
        <f t="shared" si="1"/>
        <v>1770</v>
      </c>
      <c r="P55" s="29">
        <f t="shared" si="2"/>
        <v>6656.25</v>
      </c>
      <c r="Q55" s="16">
        <v>0.05</v>
      </c>
      <c r="R55" s="29">
        <v>77000</v>
      </c>
      <c r="S55" s="34" t="s">
        <v>22</v>
      </c>
      <c r="T55" s="33"/>
    </row>
    <row r="56" spans="1:20" ht="15" customHeight="1">
      <c r="A56" s="50">
        <v>3068</v>
      </c>
      <c r="B56" s="50">
        <v>39</v>
      </c>
      <c r="C56" s="51" t="s">
        <v>25</v>
      </c>
      <c r="D56" s="50">
        <v>6</v>
      </c>
      <c r="E56" s="50">
        <v>69.900000000000006</v>
      </c>
      <c r="F56" s="50">
        <v>752</v>
      </c>
      <c r="G56" s="52">
        <v>532500</v>
      </c>
      <c r="H56" s="53"/>
      <c r="I56" s="54" t="s">
        <v>21</v>
      </c>
      <c r="J56" s="52">
        <f t="shared" si="0"/>
        <v>133125</v>
      </c>
      <c r="K56" s="55"/>
      <c r="L56" s="56">
        <v>639</v>
      </c>
      <c r="M56" s="57">
        <v>911</v>
      </c>
      <c r="N56" s="58">
        <v>220</v>
      </c>
      <c r="O56" s="57">
        <f t="shared" si="1"/>
        <v>1770</v>
      </c>
      <c r="P56" s="52">
        <f t="shared" si="2"/>
        <v>6656.25</v>
      </c>
      <c r="Q56" s="59">
        <v>0.05</v>
      </c>
      <c r="R56" s="52">
        <v>77000</v>
      </c>
      <c r="S56" s="60" t="s">
        <v>22</v>
      </c>
      <c r="T56" s="33"/>
    </row>
    <row r="57" spans="1:20" ht="15" customHeight="1">
      <c r="A57" s="30">
        <v>3070</v>
      </c>
      <c r="B57" s="30">
        <v>41</v>
      </c>
      <c r="C57" s="31" t="s">
        <v>24</v>
      </c>
      <c r="D57" s="30">
        <v>7</v>
      </c>
      <c r="E57" s="30">
        <v>72.5</v>
      </c>
      <c r="F57" s="30">
        <v>781</v>
      </c>
      <c r="G57" s="29">
        <v>540000</v>
      </c>
      <c r="H57" s="35"/>
      <c r="I57" s="36" t="s">
        <v>21</v>
      </c>
      <c r="J57" s="29">
        <f t="shared" si="0"/>
        <v>135000</v>
      </c>
      <c r="K57" s="37"/>
      <c r="L57" s="15">
        <v>648</v>
      </c>
      <c r="M57" s="27">
        <v>942</v>
      </c>
      <c r="N57" s="28">
        <v>220</v>
      </c>
      <c r="O57" s="27">
        <f t="shared" si="1"/>
        <v>1810</v>
      </c>
      <c r="P57" s="29">
        <f t="shared" si="2"/>
        <v>6750</v>
      </c>
      <c r="Q57" s="16">
        <v>0.05</v>
      </c>
      <c r="R57" s="29">
        <v>77800</v>
      </c>
      <c r="S57" s="34" t="s">
        <v>22</v>
      </c>
      <c r="T57" s="33"/>
    </row>
    <row r="58" spans="1:20" ht="15" customHeight="1">
      <c r="A58" s="50">
        <v>3073</v>
      </c>
      <c r="B58" s="50">
        <v>44</v>
      </c>
      <c r="C58" s="51" t="s">
        <v>24</v>
      </c>
      <c r="D58" s="50">
        <v>7</v>
      </c>
      <c r="E58" s="50">
        <v>72.599999999999994</v>
      </c>
      <c r="F58" s="50">
        <v>782</v>
      </c>
      <c r="G58" s="52">
        <v>540000</v>
      </c>
      <c r="H58" s="53"/>
      <c r="I58" s="54" t="s">
        <v>21</v>
      </c>
      <c r="J58" s="52">
        <f t="shared" si="0"/>
        <v>135000</v>
      </c>
      <c r="K58" s="55"/>
      <c r="L58" s="56">
        <v>648</v>
      </c>
      <c r="M58" s="57">
        <v>943</v>
      </c>
      <c r="N58" s="58">
        <v>220</v>
      </c>
      <c r="O58" s="57">
        <f t="shared" si="1"/>
        <v>1811</v>
      </c>
      <c r="P58" s="52">
        <f t="shared" si="2"/>
        <v>6750</v>
      </c>
      <c r="Q58" s="59">
        <v>0.05</v>
      </c>
      <c r="R58" s="52">
        <v>77800</v>
      </c>
      <c r="S58" s="57" t="s">
        <v>22</v>
      </c>
      <c r="T58" s="33"/>
    </row>
    <row r="59" spans="1:20" ht="15" customHeight="1">
      <c r="A59" s="30">
        <v>3074</v>
      </c>
      <c r="B59" s="30">
        <v>45</v>
      </c>
      <c r="C59" s="31" t="s">
        <v>25</v>
      </c>
      <c r="D59" s="30">
        <v>7</v>
      </c>
      <c r="E59" s="30">
        <v>70</v>
      </c>
      <c r="F59" s="30">
        <v>754</v>
      </c>
      <c r="G59" s="29">
        <v>535000</v>
      </c>
      <c r="H59" s="39"/>
      <c r="I59" s="36" t="s">
        <v>21</v>
      </c>
      <c r="J59" s="29">
        <f t="shared" si="0"/>
        <v>133750</v>
      </c>
      <c r="K59" s="37"/>
      <c r="L59" s="15">
        <v>642</v>
      </c>
      <c r="M59" s="27">
        <v>915</v>
      </c>
      <c r="N59" s="28">
        <v>220</v>
      </c>
      <c r="O59" s="27">
        <f t="shared" si="1"/>
        <v>1777</v>
      </c>
      <c r="P59" s="29">
        <f t="shared" si="2"/>
        <v>6687.5</v>
      </c>
      <c r="Q59" s="16">
        <v>0.05</v>
      </c>
      <c r="R59" s="29">
        <v>76900</v>
      </c>
      <c r="S59" s="27" t="s">
        <v>22</v>
      </c>
      <c r="T59" s="33"/>
    </row>
    <row r="60" spans="1:20" ht="15" customHeight="1">
      <c r="A60" s="50">
        <v>3075</v>
      </c>
      <c r="B60" s="50">
        <v>46</v>
      </c>
      <c r="C60" s="51" t="s">
        <v>25</v>
      </c>
      <c r="D60" s="50">
        <v>7</v>
      </c>
      <c r="E60" s="50">
        <v>70</v>
      </c>
      <c r="F60" s="50">
        <v>754</v>
      </c>
      <c r="G60" s="52">
        <v>535000</v>
      </c>
      <c r="H60" s="61"/>
      <c r="I60" s="54" t="s">
        <v>21</v>
      </c>
      <c r="J60" s="52">
        <f t="shared" ref="J60" si="3">G60*25%</f>
        <v>133750</v>
      </c>
      <c r="K60" s="55"/>
      <c r="L60" s="56">
        <v>642</v>
      </c>
      <c r="M60" s="57">
        <v>915</v>
      </c>
      <c r="N60" s="58">
        <v>220</v>
      </c>
      <c r="O60" s="57">
        <f t="shared" si="1"/>
        <v>1777</v>
      </c>
      <c r="P60" s="52">
        <f t="shared" si="2"/>
        <v>6687.5</v>
      </c>
      <c r="Q60" s="59">
        <v>0.05</v>
      </c>
      <c r="R60" s="52">
        <v>76900</v>
      </c>
      <c r="S60" s="57" t="s">
        <v>22</v>
      </c>
      <c r="T60" s="33"/>
    </row>
    <row r="61" spans="1:20" ht="16.5">
      <c r="B61" s="17"/>
      <c r="C61" s="17"/>
      <c r="D61" s="18"/>
      <c r="E61" s="18"/>
      <c r="F61" s="19"/>
      <c r="G61" s="20"/>
      <c r="H61" s="18"/>
      <c r="I61" s="20"/>
      <c r="J61" s="20"/>
      <c r="K61" s="18"/>
      <c r="L61" s="21"/>
      <c r="M61" s="22"/>
      <c r="N61" s="23"/>
      <c r="O61" s="22"/>
      <c r="P61" s="24"/>
      <c r="Q61" s="25"/>
      <c r="R61" s="22"/>
      <c r="S61" s="26"/>
    </row>
    <row r="62" spans="1:20" ht="16.5">
      <c r="B62" s="17"/>
      <c r="C62" s="17"/>
      <c r="D62" s="18"/>
      <c r="E62" s="18"/>
      <c r="F62" s="19"/>
      <c r="G62" s="20"/>
      <c r="H62" s="18"/>
      <c r="I62" s="18"/>
      <c r="J62" s="20"/>
      <c r="K62" s="18"/>
      <c r="L62" s="21"/>
      <c r="M62" s="22"/>
      <c r="N62" s="23"/>
      <c r="O62" s="22"/>
      <c r="P62" s="24"/>
      <c r="Q62" s="25"/>
      <c r="R62" s="22"/>
      <c r="S62" s="26"/>
    </row>
    <row r="63" spans="1:20">
      <c r="B63" s="17"/>
      <c r="C63" s="17"/>
      <c r="D63" s="18"/>
      <c r="E63" s="18"/>
      <c r="F63" s="19"/>
      <c r="G63" s="20"/>
      <c r="H63" s="18"/>
      <c r="I63" s="18"/>
      <c r="J63" s="20"/>
      <c r="K63" s="18"/>
      <c r="L63" s="21"/>
      <c r="M63" s="22"/>
      <c r="N63" s="23"/>
      <c r="O63" s="22"/>
      <c r="P63" s="24"/>
      <c r="Q63" s="25"/>
      <c r="R63" s="22"/>
      <c r="S63" s="26"/>
    </row>
    <row r="64" spans="1:20" ht="15" customHeight="1">
      <c r="A64" s="77" t="s">
        <v>26</v>
      </c>
      <c r="B64" s="77"/>
      <c r="C64" s="77"/>
      <c r="D64" s="77"/>
      <c r="E64" s="77"/>
      <c r="F64" s="77"/>
      <c r="G64" s="77"/>
      <c r="H64" s="77"/>
      <c r="I64" s="77"/>
      <c r="J64" s="77"/>
      <c r="K64" s="77"/>
      <c r="L64" s="77"/>
      <c r="M64" s="77"/>
      <c r="N64" s="77"/>
      <c r="O64" s="77"/>
      <c r="P64" s="77"/>
      <c r="Q64" s="77"/>
      <c r="R64" s="77"/>
      <c r="S64" s="77"/>
    </row>
    <row r="65" spans="1:19" s="11" customFormat="1" ht="30" customHeight="1">
      <c r="A65" s="79" t="s">
        <v>27</v>
      </c>
      <c r="B65" s="79"/>
      <c r="C65" s="79"/>
      <c r="D65" s="79"/>
      <c r="E65" s="79"/>
      <c r="F65" s="79"/>
      <c r="G65" s="79"/>
      <c r="H65" s="79"/>
      <c r="I65" s="79"/>
      <c r="J65" s="79"/>
      <c r="K65" s="79"/>
      <c r="L65" s="79"/>
      <c r="M65" s="79"/>
      <c r="N65" s="79"/>
      <c r="O65" s="79"/>
      <c r="P65" s="79"/>
      <c r="Q65" s="79"/>
      <c r="R65" s="79"/>
      <c r="S65" s="79"/>
    </row>
    <row r="66" spans="1:19" ht="31.5" customHeight="1">
      <c r="A66" s="78" t="s">
        <v>28</v>
      </c>
      <c r="B66" s="78"/>
      <c r="C66" s="78"/>
      <c r="D66" s="78"/>
      <c r="E66" s="78"/>
      <c r="F66" s="78"/>
      <c r="G66" s="78"/>
      <c r="H66" s="78"/>
      <c r="I66" s="78"/>
      <c r="J66" s="78"/>
      <c r="K66" s="78"/>
      <c r="L66" s="78"/>
      <c r="M66" s="78"/>
      <c r="N66" s="78"/>
      <c r="O66" s="78"/>
      <c r="P66" s="78"/>
      <c r="Q66" s="78"/>
      <c r="R66" s="78"/>
      <c r="S66" s="78"/>
    </row>
    <row r="67" spans="1:19" ht="27" customHeight="1">
      <c r="A67" s="77" t="s">
        <v>29</v>
      </c>
      <c r="B67" s="77"/>
      <c r="C67" s="77"/>
      <c r="D67" s="77"/>
      <c r="E67" s="77"/>
      <c r="F67" s="77"/>
      <c r="G67" s="77"/>
      <c r="H67" s="77"/>
      <c r="I67" s="77"/>
      <c r="J67" s="77"/>
      <c r="K67" s="77"/>
      <c r="L67" s="77"/>
      <c r="M67" s="77"/>
      <c r="N67" s="77"/>
      <c r="O67" s="77"/>
      <c r="P67" s="77"/>
      <c r="Q67" s="77"/>
      <c r="R67" s="77"/>
      <c r="S67" s="77"/>
    </row>
    <row r="68" spans="1:19" ht="31.5" customHeight="1">
      <c r="A68" s="80" t="s">
        <v>30</v>
      </c>
      <c r="B68" s="80"/>
      <c r="C68" s="80"/>
      <c r="D68" s="80"/>
      <c r="E68" s="80"/>
      <c r="F68" s="80"/>
      <c r="G68" s="80"/>
      <c r="H68" s="80"/>
      <c r="I68" s="80"/>
      <c r="J68" s="80"/>
      <c r="K68" s="80"/>
      <c r="L68" s="80"/>
      <c r="M68" s="80"/>
      <c r="N68" s="80"/>
      <c r="O68" s="80"/>
      <c r="P68" s="80"/>
      <c r="Q68" s="80"/>
      <c r="R68" s="80"/>
      <c r="S68" s="80"/>
    </row>
    <row r="69" spans="1:19" ht="27" customHeight="1">
      <c r="A69" s="74" t="s">
        <v>31</v>
      </c>
      <c r="B69" s="74"/>
      <c r="C69" s="74"/>
      <c r="D69" s="74"/>
      <c r="E69" s="74"/>
      <c r="F69" s="74"/>
      <c r="G69" s="74"/>
      <c r="H69" s="74"/>
      <c r="I69" s="74"/>
      <c r="J69" s="74"/>
      <c r="K69" s="74"/>
      <c r="L69" s="74"/>
      <c r="M69" s="74"/>
      <c r="N69" s="74"/>
      <c r="O69" s="74"/>
      <c r="P69" s="74"/>
      <c r="Q69" s="74"/>
      <c r="R69" s="74"/>
      <c r="S69" s="74"/>
    </row>
    <row r="70" spans="1:19">
      <c r="A70" s="73" t="s">
        <v>32</v>
      </c>
      <c r="B70" s="73"/>
      <c r="C70" s="73"/>
      <c r="D70" s="73"/>
      <c r="E70" s="73"/>
      <c r="F70" s="73"/>
      <c r="G70" s="73"/>
      <c r="H70" s="73"/>
      <c r="I70" s="73"/>
      <c r="J70" s="73"/>
      <c r="K70" s="73"/>
      <c r="L70" s="73"/>
      <c r="M70" s="73"/>
      <c r="N70" s="73"/>
      <c r="O70" s="73"/>
      <c r="P70" s="73"/>
      <c r="Q70" s="73"/>
      <c r="R70" s="73"/>
      <c r="S70" s="73"/>
    </row>
    <row r="71" spans="1:19">
      <c r="A71" s="70" t="s">
        <v>33</v>
      </c>
      <c r="B71" s="70"/>
      <c r="C71" s="70"/>
      <c r="D71" s="70"/>
      <c r="E71" s="70"/>
      <c r="F71" s="70"/>
      <c r="G71" s="70"/>
      <c r="H71" s="70"/>
      <c r="I71" s="70"/>
      <c r="J71" s="70"/>
      <c r="K71" s="70"/>
      <c r="L71" s="70"/>
      <c r="M71" s="70"/>
      <c r="N71" s="70"/>
      <c r="O71" s="70"/>
      <c r="P71" s="70"/>
      <c r="Q71" s="70"/>
      <c r="R71" s="70"/>
      <c r="S71" s="70"/>
    </row>
    <row r="72" spans="1:19">
      <c r="A72" s="72" t="s">
        <v>34</v>
      </c>
      <c r="B72" s="72"/>
      <c r="C72" s="72"/>
      <c r="D72" s="72"/>
      <c r="E72" s="72"/>
      <c r="F72" s="72"/>
      <c r="G72" s="72"/>
      <c r="H72" s="72"/>
      <c r="I72" s="72"/>
      <c r="J72" s="72"/>
      <c r="K72" s="72"/>
      <c r="L72" s="72"/>
      <c r="M72" s="72"/>
      <c r="N72" s="72"/>
      <c r="O72" s="72"/>
      <c r="P72" s="72"/>
      <c r="Q72" s="72"/>
      <c r="R72" s="72"/>
      <c r="S72" s="72"/>
    </row>
    <row r="73" spans="1:19" ht="14.1">
      <c r="A73" s="8"/>
      <c r="B73" s="8"/>
      <c r="C73" s="8"/>
      <c r="D73" s="12"/>
      <c r="E73" s="12"/>
      <c r="F73" s="12"/>
      <c r="G73" s="12"/>
      <c r="H73" s="12"/>
      <c r="I73" s="12"/>
      <c r="J73" s="12"/>
      <c r="K73" s="12"/>
      <c r="L73" s="12"/>
      <c r="M73" s="12"/>
      <c r="N73" s="12"/>
      <c r="O73" s="12"/>
      <c r="P73" s="12"/>
      <c r="Q73" s="12"/>
      <c r="R73" s="12"/>
      <c r="S73" s="12"/>
    </row>
    <row r="74" spans="1:19">
      <c r="A74" s="71" t="s">
        <v>35</v>
      </c>
      <c r="B74" s="71"/>
      <c r="C74" s="71"/>
      <c r="D74" s="71"/>
      <c r="E74" s="71"/>
      <c r="F74" s="71"/>
      <c r="G74" s="71"/>
      <c r="H74" s="71"/>
      <c r="I74" s="71"/>
      <c r="J74" s="71"/>
      <c r="K74" s="71"/>
      <c r="L74" s="71"/>
      <c r="M74" s="71"/>
      <c r="N74" s="71"/>
      <c r="O74" s="71"/>
      <c r="P74" s="71"/>
      <c r="Q74" s="71"/>
      <c r="R74" s="71"/>
      <c r="S74" s="71"/>
    </row>
    <row r="75" spans="1:19">
      <c r="A75" s="69" t="s">
        <v>36</v>
      </c>
      <c r="B75" s="69"/>
      <c r="C75" s="69"/>
      <c r="D75" s="69"/>
      <c r="E75" s="69"/>
      <c r="F75" s="69"/>
      <c r="G75" s="69"/>
      <c r="H75" s="69"/>
      <c r="I75" s="69"/>
      <c r="J75" s="69"/>
      <c r="K75" s="69"/>
      <c r="L75" s="69"/>
      <c r="M75" s="69"/>
      <c r="N75" s="69"/>
      <c r="O75" s="69"/>
      <c r="P75" s="69"/>
      <c r="Q75" s="69"/>
      <c r="R75" s="69"/>
      <c r="S75" s="69"/>
    </row>
    <row r="76" spans="1:19">
      <c r="A76" s="10"/>
      <c r="B76" s="10"/>
      <c r="C76" s="10"/>
    </row>
    <row r="77" spans="1:19">
      <c r="A77" s="5"/>
      <c r="B77" s="5"/>
      <c r="C77" s="5"/>
    </row>
    <row r="78" spans="1:19">
      <c r="A78" s="6"/>
      <c r="B78" s="6"/>
      <c r="C78" s="6"/>
    </row>
    <row r="79" spans="1:19">
      <c r="A79" s="6"/>
      <c r="B79" s="6"/>
      <c r="C79" s="6"/>
    </row>
    <row r="80" spans="1:19">
      <c r="A80" s="7"/>
      <c r="B80" s="7"/>
      <c r="C80" s="7"/>
    </row>
    <row r="81" spans="1:3">
      <c r="A81" s="7"/>
      <c r="B81" s="7"/>
      <c r="C81" s="7"/>
    </row>
    <row r="82" spans="1:3">
      <c r="A82" s="7"/>
      <c r="B82" s="7"/>
      <c r="C82" s="7"/>
    </row>
    <row r="83" spans="1:3">
      <c r="A83" s="7"/>
      <c r="B83" s="7"/>
      <c r="C83" s="7"/>
    </row>
    <row r="84" spans="1:3">
      <c r="A84" s="8"/>
      <c r="B84" s="8"/>
      <c r="C84" s="8"/>
    </row>
    <row r="85" spans="1:3">
      <c r="A85" s="8"/>
      <c r="B85" s="8"/>
      <c r="C85" s="8"/>
    </row>
    <row r="86" spans="1:3">
      <c r="A86" s="9"/>
      <c r="B86" s="9"/>
      <c r="C86" s="9"/>
    </row>
    <row r="87" spans="1:3" ht="16.5"/>
  </sheetData>
  <mergeCells count="30">
    <mergeCell ref="A69:S69"/>
    <mergeCell ref="B11:B12"/>
    <mergeCell ref="C11:C12"/>
    <mergeCell ref="A13:S13"/>
    <mergeCell ref="A64:S64"/>
    <mergeCell ref="A66:S66"/>
    <mergeCell ref="A65:S65"/>
    <mergeCell ref="A68:S68"/>
    <mergeCell ref="A67:S67"/>
    <mergeCell ref="R11:R12"/>
    <mergeCell ref="A11:A12"/>
    <mergeCell ref="D11:D12"/>
    <mergeCell ref="E11:E12"/>
    <mergeCell ref="O11:O12"/>
    <mergeCell ref="P11:P12"/>
    <mergeCell ref="A75:S75"/>
    <mergeCell ref="A71:S71"/>
    <mergeCell ref="A74:S74"/>
    <mergeCell ref="A72:S72"/>
    <mergeCell ref="A70:S70"/>
    <mergeCell ref="A34:S34"/>
    <mergeCell ref="Q11:Q12"/>
    <mergeCell ref="J11:J12"/>
    <mergeCell ref="F11:F12"/>
    <mergeCell ref="M11:M12"/>
    <mergeCell ref="L11:L12"/>
    <mergeCell ref="I11:I12"/>
    <mergeCell ref="N11:N12"/>
    <mergeCell ref="G11:G12"/>
    <mergeCell ref="S11:S12"/>
  </mergeCells>
  <pageMargins left="0.7" right="0.7" top="0.75" bottom="0.75" header="0.3" footer="0.3"/>
  <pageSetup paperSize="9" scale="36" orientation="landscape" r:id="rId1"/>
  <customProperties>
    <customPr name="QAA_DRILLPATH_NODE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ageMargins left="0.7" right="0.7" top="0.75" bottom="0.75" header="0.3" footer="0.3"/>
  <pageSetup orientation="portrait" horizontalDpi="300" r:id="rId1"/>
  <customProperties>
    <customPr name="QAA_DRILLPATH_NODE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3fd35d2-9cab-4b7a-b8a8-f2c6e2a8bff0" xsi:nil="true"/>
    <lcf76f155ced4ddcb4097134ff3c332f xmlns="c7da9c25-aca1-487e-ba03-de4458b5a727">
      <Terms xmlns="http://schemas.microsoft.com/office/infopath/2007/PartnerControls"/>
    </lcf76f155ced4ddcb4097134ff3c332f>
    <_Flow_SignoffStatus xmlns="c7da9c25-aca1-487e-ba03-de4458b5a72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72637594BF984190332F16275402CD" ma:contentTypeVersion="19" ma:contentTypeDescription="Create a new document." ma:contentTypeScope="" ma:versionID="f76fdc206ad1a2d82c880cdc2cff402e">
  <xsd:schema xmlns:xsd="http://www.w3.org/2001/XMLSchema" xmlns:xs="http://www.w3.org/2001/XMLSchema" xmlns:p="http://schemas.microsoft.com/office/2006/metadata/properties" xmlns:ns2="c7da9c25-aca1-487e-ba03-de4458b5a727" xmlns:ns3="73fd35d2-9cab-4b7a-b8a8-f2c6e2a8bff0" targetNamespace="http://schemas.microsoft.com/office/2006/metadata/properties" ma:root="true" ma:fieldsID="bf562e7e61e7aca01db5ca06ecaefb56" ns2:_="" ns3:_="">
    <xsd:import namespace="c7da9c25-aca1-487e-ba03-de4458b5a727"/>
    <xsd:import namespace="73fd35d2-9cab-4b7a-b8a8-f2c6e2a8bf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da9c25-aca1-487e-ba03-de4458b5a7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3bdc1c5-6a77-4c1e-aab8-44302c8aa1fc"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fd35d2-9cab-4b7a-b8a8-f2c6e2a8bf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c403f6f-3cf7-463e-b0dd-60669724ae1c}" ma:internalName="TaxCatchAll" ma:showField="CatchAllData" ma:web="73fd35d2-9cab-4b7a-b8a8-f2c6e2a8bf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E3FB96-56B4-4F2A-8922-B47200EB04E2}"/>
</file>

<file path=customXml/itemProps2.xml><?xml version="1.0" encoding="utf-8"?>
<ds:datastoreItem xmlns:ds="http://schemas.openxmlformats.org/officeDocument/2006/customXml" ds:itemID="{36276A98-0EB2-48E5-8D77-2B051C4A7F68}"/>
</file>

<file path=customXml/itemProps3.xml><?xml version="1.0" encoding="utf-8"?>
<ds:datastoreItem xmlns:ds="http://schemas.openxmlformats.org/officeDocument/2006/customXml" ds:itemID="{6CE54FEC-C1F9-4FF7-9D96-96B2368DA622}"/>
</file>

<file path=docProps/app.xml><?xml version="1.0" encoding="utf-8"?>
<Properties xmlns="http://schemas.openxmlformats.org/officeDocument/2006/extended-properties" xmlns:vt="http://schemas.openxmlformats.org/officeDocument/2006/docPropsVTypes">
  <Application>Microsoft Excel Online</Application>
  <Manager/>
  <Company>Origin Housing Ltd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Scott</dc:creator>
  <cp:keywords/>
  <dc:description/>
  <cp:lastModifiedBy>Julian Agyeman</cp:lastModifiedBy>
  <cp:revision/>
  <dcterms:created xsi:type="dcterms:W3CDTF">2015-02-04T15:37:26Z</dcterms:created>
  <dcterms:modified xsi:type="dcterms:W3CDTF">2024-10-30T13:57:52Z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0x010100C372637594BF984190332F16275402CD</vt:lpwstr>
  </property>
  <property fmtid="{D5CDD505-2E9C-101B-9397-08002B2CF9AE}" pid="3" name="Order">
    <vt:r8>1155200</vt:r8>
  </property>
  <property fmtid="{D5CDD505-2E9C-101B-9397-08002B2CF9AE}" pid="4" name="MediaServiceImageTags">
    <vt:lpwstr/>
  </property>
</Properties>
</file>